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請求書フォーム" sheetId="1" r:id="rId1"/>
    <sheet name="自社情報フォーム" sheetId="2" r:id="rId2"/>
    <sheet name="合計請求書" sheetId="3" r:id="rId3"/>
    <sheet name="請求書" sheetId="4" r:id="rId4"/>
  </sheets>
  <definedNames/>
  <calcPr fullCalcOnLoad="1"/>
</workbook>
</file>

<file path=xl/sharedStrings.xml><?xml version="1.0" encoding="utf-8"?>
<sst xmlns="http://schemas.openxmlformats.org/spreadsheetml/2006/main" count="145" uniqueCount="82">
  <si>
    <t>No.</t>
  </si>
  <si>
    <t>お客様コード</t>
  </si>
  <si>
    <t>御入金額</t>
  </si>
  <si>
    <t>繰越金額</t>
  </si>
  <si>
    <t>消費税額</t>
  </si>
  <si>
    <t>今回御請求額</t>
  </si>
  <si>
    <t>伝票日付</t>
  </si>
  <si>
    <t>品番・品名</t>
  </si>
  <si>
    <t>数量</t>
  </si>
  <si>
    <t>単位</t>
  </si>
  <si>
    <t>単価</t>
  </si>
  <si>
    <t>金額</t>
  </si>
  <si>
    <t>伝票枚数</t>
  </si>
  <si>
    <t>税込御買上額</t>
  </si>
  <si>
    <t>前回御請求額</t>
  </si>
  <si>
    <t>摘要</t>
  </si>
  <si>
    <t>備考</t>
  </si>
  <si>
    <t>年度末</t>
  </si>
  <si>
    <t>消耗品</t>
  </si>
  <si>
    <t>冊</t>
  </si>
  <si>
    <t>ハードファイル A4 ﾀﾃ 30</t>
  </si>
  <si>
    <t>ハードファイル A4 ﾀﾃ 20</t>
  </si>
  <si>
    <t xml:space="preserve">ハードファイル A4 ﾀﾃ 50 </t>
  </si>
  <si>
    <t xml:space="preserve">ハードファイル B5 ﾀﾃ 50 </t>
  </si>
  <si>
    <t>ハードファイル B5 ﾀﾃ 30</t>
  </si>
  <si>
    <t>ハードファイル B5 ﾀﾃ 20</t>
  </si>
  <si>
    <t>ボックスファイル  グレー</t>
  </si>
  <si>
    <t xml:space="preserve">  ボックスファイル  グリーン</t>
  </si>
  <si>
    <t>ボックスファイル  ブルー</t>
  </si>
  <si>
    <t>ボックスファイル  ピンク</t>
  </si>
  <si>
    <t xml:space="preserve"> クリアーファイル A4  40</t>
  </si>
  <si>
    <t xml:space="preserve"> クリアーファイル A4  20</t>
  </si>
  <si>
    <t xml:space="preserve"> クリアーファイル B4  40</t>
  </si>
  <si>
    <t xml:space="preserve"> クリアーファイル B4  20</t>
  </si>
  <si>
    <t>クリアーホルダー A3 5枚</t>
  </si>
  <si>
    <t>クリアーホルダー B4 5枚</t>
  </si>
  <si>
    <t>クリアーホルダー A4 5枚</t>
  </si>
  <si>
    <t>パック</t>
  </si>
  <si>
    <t xml:space="preserve"> カラー10枚  緑</t>
  </si>
  <si>
    <t xml:space="preserve"> カラー10枚  赤</t>
  </si>
  <si>
    <t xml:space="preserve"> カラー10枚  黄</t>
  </si>
  <si>
    <t xml:space="preserve"> カラー10枚  青</t>
  </si>
  <si>
    <t xml:space="preserve"> カラー10枚  ﾋﾟﾝｸ</t>
  </si>
  <si>
    <t>ノート  A罫  B5 30枚 赤</t>
  </si>
  <si>
    <t>ノート  A罫  B5 30枚 青</t>
  </si>
  <si>
    <t>ノート  B罫  B5 30枚 赤</t>
  </si>
  <si>
    <t>ノート  B罫  B5 30枚 青</t>
  </si>
  <si>
    <t>レポート用紙 A罫 50枚 赤</t>
  </si>
  <si>
    <t>レポート用紙 A罫 50枚 青</t>
  </si>
  <si>
    <t>ﾙｰｽﾞﾘｰﾌ B5 A罫 100枚</t>
  </si>
  <si>
    <t>ﾙｰｽﾞﾘｰﾌ B5 B罫 100枚</t>
  </si>
  <si>
    <t>得意先会社名</t>
  </si>
  <si>
    <t>得意先会社住所</t>
  </si>
  <si>
    <t>担当者名</t>
  </si>
  <si>
    <t>締切分</t>
  </si>
  <si>
    <t>御中</t>
  </si>
  <si>
    <t>様</t>
  </si>
  <si>
    <t>品川区東五反田*-*-**</t>
  </si>
  <si>
    <t>03-****-****</t>
  </si>
  <si>
    <t>大崎</t>
  </si>
  <si>
    <t>山形銀行青森支店</t>
  </si>
  <si>
    <t>普通 ********</t>
  </si>
  <si>
    <t>担当：</t>
  </si>
  <si>
    <t>振込先：</t>
  </si>
  <si>
    <t>口座番号：</t>
  </si>
  <si>
    <t>御中</t>
  </si>
  <si>
    <t>様</t>
  </si>
  <si>
    <t>振込先：</t>
  </si>
  <si>
    <t>口座番号：</t>
  </si>
  <si>
    <t>自社情報入力フォーム</t>
  </si>
  <si>
    <t>自社会社名</t>
  </si>
  <si>
    <t>会社住所</t>
  </si>
  <si>
    <t>電話番号</t>
  </si>
  <si>
    <t>担当者</t>
  </si>
  <si>
    <t>振込先銀行名</t>
  </si>
  <si>
    <t>振込先口座番号</t>
  </si>
  <si>
    <t>伝票No.</t>
  </si>
  <si>
    <t>請求書フォーム</t>
  </si>
  <si>
    <t>品川区西五反田*-*-**</t>
  </si>
  <si>
    <t>五反田太郎</t>
  </si>
  <si>
    <t>五反田商事株式会社</t>
  </si>
  <si>
    <t>株式会社品川興行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</si>
</sst>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m"/>
    <numFmt numFmtId="178" formatCode="ggge"/>
    <numFmt numFmtId="179" formatCode="d"/>
    <numFmt numFmtId="180" formatCode="m/d"/>
    <numFmt numFmtId="181" formatCode="0_ "/>
    <numFmt numFmtId="182" formatCode="yy/m/d"/>
    <numFmt numFmtId="183" formatCode="mmmmm\-yy"/>
    <numFmt numFmtId="184" formatCode="&quot;\&quot;#,##0.000;[Red]&quot;\&quot;\-#,##0.000"/>
    <numFmt numFmtId="185" formatCode="&quot;\&quot;#,##0.0;[Red]&quot;\&quot;\-#,##0.0"/>
  </numFmts>
  <fonts count="10"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0" xfId="0" applyNumberFormat="1" applyFont="1" applyBorder="1" applyAlignment="1">
      <alignment horizontal="left"/>
    </xf>
    <xf numFmtId="17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6" fontId="0" fillId="0" borderId="2" xfId="0" applyNumberForma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6" fontId="0" fillId="0" borderId="1" xfId="0" applyNumberFormat="1" applyFill="1" applyBorder="1" applyAlignment="1" applyProtection="1">
      <alignment horizontal="center"/>
      <protection locked="0"/>
    </xf>
    <xf numFmtId="180" fontId="4" fillId="0" borderId="4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38" fontId="0" fillId="0" borderId="5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6" fontId="0" fillId="0" borderId="1" xfId="0" applyNumberFormat="1" applyFill="1" applyBorder="1" applyAlignment="1" applyProtection="1">
      <alignment horizontal="center"/>
      <protection/>
    </xf>
    <xf numFmtId="6" fontId="0" fillId="0" borderId="1" xfId="18" applyFill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right"/>
      <protection/>
    </xf>
    <xf numFmtId="38" fontId="0" fillId="0" borderId="5" xfId="0" applyNumberFormat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7" fontId="2" fillId="3" borderId="1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6" fontId="6" fillId="0" borderId="1" xfId="18" applyFont="1" applyFill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5" fontId="1" fillId="0" borderId="0" xfId="0" applyNumberFormat="1" applyFont="1" applyBorder="1" applyAlignment="1" applyProtection="1">
      <alignment horizontal="center"/>
      <protection/>
    </xf>
    <xf numFmtId="58" fontId="1" fillId="0" borderId="0" xfId="0" applyNumberFormat="1" applyFont="1" applyBorder="1" applyAlignment="1" applyProtection="1">
      <alignment/>
      <protection/>
    </xf>
    <xf numFmtId="6" fontId="1" fillId="0" borderId="0" xfId="18" applyFont="1" applyBorder="1" applyAlignment="1" applyProtection="1">
      <alignment horizontal="center"/>
      <protection/>
    </xf>
    <xf numFmtId="6" fontId="0" fillId="0" borderId="1" xfId="18" applyNumberFormat="1" applyFill="1" applyBorder="1" applyAlignment="1" applyProtection="1">
      <alignment horizontal="center"/>
      <protection/>
    </xf>
    <xf numFmtId="178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179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6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5" fontId="1" fillId="0" borderId="0" xfId="0" applyNumberFormat="1" applyFont="1" applyBorder="1" applyAlignment="1" applyProtection="1">
      <alignment horizontal="center"/>
      <protection/>
    </xf>
    <xf numFmtId="182" fontId="1" fillId="0" borderId="0" xfId="0" applyNumberFormat="1" applyFont="1" applyBorder="1" applyAlignment="1" applyProtection="1">
      <alignment horizontal="center"/>
      <protection/>
    </xf>
    <xf numFmtId="6" fontId="1" fillId="0" borderId="0" xfId="18" applyFont="1" applyBorder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distributed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4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6.125" style="0" customWidth="1"/>
    <col min="2" max="2" width="14.75390625" style="0" customWidth="1"/>
    <col min="3" max="3" width="24.375" style="0" customWidth="1"/>
    <col min="4" max="4" width="11.00390625" style="0" customWidth="1"/>
    <col min="5" max="5" width="10.625" style="0" customWidth="1"/>
    <col min="6" max="6" width="13.75390625" style="0" bestFit="1" customWidth="1"/>
    <col min="7" max="7" width="12.625" style="0" customWidth="1"/>
    <col min="8" max="8" width="11.00390625" style="0" customWidth="1"/>
  </cols>
  <sheetData>
    <row r="1" spans="1:8" ht="72" customHeight="1">
      <c r="A1" s="66" t="s">
        <v>77</v>
      </c>
      <c r="B1" s="67"/>
      <c r="C1" s="67"/>
      <c r="D1" s="67"/>
      <c r="E1" s="67"/>
      <c r="F1" s="67"/>
      <c r="G1" s="67"/>
      <c r="H1" s="67"/>
    </row>
    <row r="2" spans="1:8" ht="19.5" customHeight="1">
      <c r="A2" s="31"/>
      <c r="B2" s="32"/>
      <c r="C2" s="32"/>
      <c r="D2" s="15">
        <v>35462</v>
      </c>
      <c r="E2" s="33" t="s">
        <v>54</v>
      </c>
      <c r="F2" s="34"/>
      <c r="G2" s="35" t="s">
        <v>0</v>
      </c>
      <c r="H2" s="16">
        <v>1000</v>
      </c>
    </row>
    <row r="3" spans="1:8" ht="17.25" customHeight="1">
      <c r="A3" s="54" t="s">
        <v>51</v>
      </c>
      <c r="B3" s="54" t="s">
        <v>1</v>
      </c>
      <c r="C3" s="54" t="s">
        <v>52</v>
      </c>
      <c r="D3" s="54" t="s">
        <v>53</v>
      </c>
      <c r="E3" s="32"/>
      <c r="F3" s="32"/>
      <c r="G3" s="32"/>
      <c r="H3" s="32"/>
    </row>
    <row r="4" spans="1:8" ht="21.75" customHeight="1">
      <c r="A4" s="13" t="s">
        <v>80</v>
      </c>
      <c r="B4" s="13">
        <v>97021000</v>
      </c>
      <c r="C4" s="13" t="s">
        <v>78</v>
      </c>
      <c r="D4" s="13" t="s">
        <v>79</v>
      </c>
      <c r="E4" s="32"/>
      <c r="F4" s="34"/>
      <c r="G4" s="35" t="s">
        <v>16</v>
      </c>
      <c r="H4" s="26" t="s">
        <v>17</v>
      </c>
    </row>
    <row r="5" spans="1:8" ht="12.75" customHeight="1">
      <c r="A5" s="36"/>
      <c r="B5" s="37"/>
      <c r="C5" s="37"/>
      <c r="D5" s="32"/>
      <c r="E5" s="32"/>
      <c r="F5" s="32"/>
      <c r="G5" s="32"/>
      <c r="H5" s="32"/>
    </row>
    <row r="6" spans="1:8" ht="17.25" customHeight="1">
      <c r="A6" s="40" t="s">
        <v>14</v>
      </c>
      <c r="B6" s="38" t="s">
        <v>2</v>
      </c>
      <c r="C6" s="38" t="s">
        <v>3</v>
      </c>
      <c r="D6" s="39" t="s">
        <v>4</v>
      </c>
      <c r="E6" s="39"/>
      <c r="F6" s="39" t="s">
        <v>13</v>
      </c>
      <c r="G6" s="38" t="s">
        <v>5</v>
      </c>
      <c r="H6" s="38" t="s">
        <v>12</v>
      </c>
    </row>
    <row r="7" spans="1:8" ht="26.25" customHeight="1">
      <c r="A7" s="14">
        <v>123000</v>
      </c>
      <c r="B7" s="17">
        <v>111000</v>
      </c>
      <c r="C7" s="27">
        <f>A7-B7</f>
        <v>12000</v>
      </c>
      <c r="D7" s="51">
        <f>E7*0.05</f>
        <v>6710</v>
      </c>
      <c r="E7" s="42">
        <f>SUM(G10:G40)</f>
        <v>134200</v>
      </c>
      <c r="F7" s="28">
        <f>E7+D7</f>
        <v>140910</v>
      </c>
      <c r="G7" s="28">
        <f>F7+C7</f>
        <v>152910</v>
      </c>
      <c r="H7" s="43">
        <f>COUNT(D10:D40)</f>
        <v>30</v>
      </c>
    </row>
    <row r="8" spans="1:8" s="1" customFormat="1" ht="10.5" customHeight="1">
      <c r="A8" s="31"/>
      <c r="B8" s="32"/>
      <c r="C8" s="32"/>
      <c r="D8" s="32"/>
      <c r="E8" s="32"/>
      <c r="F8" s="41"/>
      <c r="G8" s="41"/>
      <c r="H8" s="41"/>
    </row>
    <row r="9" spans="1:8" ht="18" customHeight="1">
      <c r="A9" s="40" t="s">
        <v>6</v>
      </c>
      <c r="B9" s="38" t="s">
        <v>76</v>
      </c>
      <c r="C9" s="38" t="s">
        <v>7</v>
      </c>
      <c r="D9" s="38" t="s">
        <v>8</v>
      </c>
      <c r="E9" s="38" t="s">
        <v>9</v>
      </c>
      <c r="F9" s="38" t="s">
        <v>10</v>
      </c>
      <c r="G9" s="38" t="s">
        <v>11</v>
      </c>
      <c r="H9" s="38" t="s">
        <v>15</v>
      </c>
    </row>
    <row r="10" spans="1:8" ht="19.5" customHeight="1">
      <c r="A10" s="18">
        <v>35462</v>
      </c>
      <c r="B10" s="19">
        <v>1000</v>
      </c>
      <c r="C10" s="20" t="s">
        <v>22</v>
      </c>
      <c r="D10" s="24">
        <v>10</v>
      </c>
      <c r="E10" s="20" t="s">
        <v>19</v>
      </c>
      <c r="F10" s="22">
        <v>750</v>
      </c>
      <c r="G10" s="29">
        <f>IF(F10="","",D10*F10)</f>
        <v>7500</v>
      </c>
      <c r="H10" s="20" t="s">
        <v>18</v>
      </c>
    </row>
    <row r="11" spans="1:8" ht="19.5" customHeight="1">
      <c r="A11" s="18"/>
      <c r="B11" s="19"/>
      <c r="C11" s="20" t="s">
        <v>20</v>
      </c>
      <c r="D11" s="24">
        <v>10</v>
      </c>
      <c r="E11" s="20" t="s">
        <v>19</v>
      </c>
      <c r="F11" s="22">
        <v>650</v>
      </c>
      <c r="G11" s="29">
        <f aca="true" t="shared" si="0" ref="G11:G39">IF(F11="","",D11*F11)</f>
        <v>6500</v>
      </c>
      <c r="H11" s="20" t="s">
        <v>18</v>
      </c>
    </row>
    <row r="12" spans="1:8" ht="19.5" customHeight="1">
      <c r="A12" s="18"/>
      <c r="B12" s="19"/>
      <c r="C12" s="20" t="s">
        <v>21</v>
      </c>
      <c r="D12" s="24">
        <v>10</v>
      </c>
      <c r="E12" s="20" t="s">
        <v>19</v>
      </c>
      <c r="F12" s="22">
        <v>650</v>
      </c>
      <c r="G12" s="29">
        <f t="shared" si="0"/>
        <v>6500</v>
      </c>
      <c r="H12" s="20" t="s">
        <v>18</v>
      </c>
    </row>
    <row r="13" spans="1:9" ht="20.25" customHeight="1">
      <c r="A13" s="18"/>
      <c r="B13" s="19"/>
      <c r="C13" s="20" t="s">
        <v>23</v>
      </c>
      <c r="D13" s="24">
        <v>10</v>
      </c>
      <c r="E13" s="20" t="s">
        <v>19</v>
      </c>
      <c r="F13" s="22">
        <v>700</v>
      </c>
      <c r="G13" s="29">
        <f t="shared" si="0"/>
        <v>7000</v>
      </c>
      <c r="H13" s="20" t="s">
        <v>18</v>
      </c>
      <c r="I13" s="12"/>
    </row>
    <row r="14" spans="1:8" ht="19.5" customHeight="1">
      <c r="A14" s="18"/>
      <c r="B14" s="19"/>
      <c r="C14" s="20" t="s">
        <v>24</v>
      </c>
      <c r="D14" s="24">
        <v>10</v>
      </c>
      <c r="E14" s="20" t="s">
        <v>19</v>
      </c>
      <c r="F14" s="22">
        <v>600</v>
      </c>
      <c r="G14" s="29">
        <f t="shared" si="0"/>
        <v>6000</v>
      </c>
      <c r="H14" s="20" t="s">
        <v>18</v>
      </c>
    </row>
    <row r="15" spans="1:8" ht="19.5" customHeight="1">
      <c r="A15" s="18"/>
      <c r="B15" s="19"/>
      <c r="C15" s="20" t="s">
        <v>25</v>
      </c>
      <c r="D15" s="24">
        <v>10</v>
      </c>
      <c r="E15" s="20" t="s">
        <v>19</v>
      </c>
      <c r="F15" s="22">
        <v>500</v>
      </c>
      <c r="G15" s="29">
        <f t="shared" si="0"/>
        <v>5000</v>
      </c>
      <c r="H15" s="20" t="s">
        <v>18</v>
      </c>
    </row>
    <row r="16" spans="1:8" ht="19.5" customHeight="1">
      <c r="A16" s="18"/>
      <c r="B16" s="19"/>
      <c r="C16" s="20" t="s">
        <v>30</v>
      </c>
      <c r="D16" s="24">
        <v>10</v>
      </c>
      <c r="E16" s="20" t="s">
        <v>19</v>
      </c>
      <c r="F16" s="22">
        <v>1200</v>
      </c>
      <c r="G16" s="29">
        <f t="shared" si="0"/>
        <v>12000</v>
      </c>
      <c r="H16" s="20" t="s">
        <v>18</v>
      </c>
    </row>
    <row r="17" spans="1:8" ht="19.5" customHeight="1">
      <c r="A17" s="18"/>
      <c r="B17" s="19"/>
      <c r="C17" s="20" t="s">
        <v>31</v>
      </c>
      <c r="D17" s="24">
        <v>10</v>
      </c>
      <c r="E17" s="20" t="s">
        <v>19</v>
      </c>
      <c r="F17" s="22">
        <v>700</v>
      </c>
      <c r="G17" s="29">
        <f t="shared" si="0"/>
        <v>7000</v>
      </c>
      <c r="H17" s="20" t="s">
        <v>18</v>
      </c>
    </row>
    <row r="18" spans="1:8" ht="19.5" customHeight="1">
      <c r="A18" s="18"/>
      <c r="B18" s="19"/>
      <c r="C18" s="20" t="s">
        <v>32</v>
      </c>
      <c r="D18" s="24">
        <v>10</v>
      </c>
      <c r="E18" s="20" t="s">
        <v>19</v>
      </c>
      <c r="F18" s="22">
        <v>2300</v>
      </c>
      <c r="G18" s="29">
        <f t="shared" si="0"/>
        <v>23000</v>
      </c>
      <c r="H18" s="20" t="s">
        <v>18</v>
      </c>
    </row>
    <row r="19" spans="1:8" ht="19.5" customHeight="1">
      <c r="A19" s="18"/>
      <c r="B19" s="19"/>
      <c r="C19" s="20" t="s">
        <v>33</v>
      </c>
      <c r="D19" s="24">
        <v>10</v>
      </c>
      <c r="E19" s="20" t="s">
        <v>19</v>
      </c>
      <c r="F19" s="22">
        <v>1200</v>
      </c>
      <c r="G19" s="29">
        <f t="shared" si="0"/>
        <v>12000</v>
      </c>
      <c r="H19" s="20" t="s">
        <v>18</v>
      </c>
    </row>
    <row r="20" spans="1:8" ht="19.5" customHeight="1">
      <c r="A20" s="18"/>
      <c r="B20" s="19"/>
      <c r="C20" s="20" t="s">
        <v>26</v>
      </c>
      <c r="D20" s="24">
        <v>10</v>
      </c>
      <c r="E20" s="20" t="s">
        <v>19</v>
      </c>
      <c r="F20" s="22">
        <v>250</v>
      </c>
      <c r="G20" s="29">
        <f t="shared" si="0"/>
        <v>2500</v>
      </c>
      <c r="H20" s="20" t="s">
        <v>18</v>
      </c>
    </row>
    <row r="21" spans="1:8" ht="19.5" customHeight="1">
      <c r="A21" s="18"/>
      <c r="B21" s="19"/>
      <c r="C21" s="20" t="s">
        <v>27</v>
      </c>
      <c r="D21" s="24">
        <v>10</v>
      </c>
      <c r="E21" s="20" t="s">
        <v>19</v>
      </c>
      <c r="F21" s="22">
        <v>250</v>
      </c>
      <c r="G21" s="29">
        <f t="shared" si="0"/>
        <v>2500</v>
      </c>
      <c r="H21" s="20" t="s">
        <v>18</v>
      </c>
    </row>
    <row r="22" spans="1:8" ht="19.5" customHeight="1">
      <c r="A22" s="18"/>
      <c r="B22" s="19"/>
      <c r="C22" s="20" t="s">
        <v>28</v>
      </c>
      <c r="D22" s="24">
        <v>10</v>
      </c>
      <c r="E22" s="20" t="s">
        <v>19</v>
      </c>
      <c r="F22" s="22">
        <v>250</v>
      </c>
      <c r="G22" s="29">
        <f t="shared" si="0"/>
        <v>2500</v>
      </c>
      <c r="H22" s="20" t="s">
        <v>18</v>
      </c>
    </row>
    <row r="23" spans="1:8" ht="19.5" customHeight="1">
      <c r="A23" s="18"/>
      <c r="B23" s="19"/>
      <c r="C23" s="20" t="s">
        <v>29</v>
      </c>
      <c r="D23" s="24">
        <v>5</v>
      </c>
      <c r="E23" s="20" t="s">
        <v>19</v>
      </c>
      <c r="F23" s="22">
        <v>250</v>
      </c>
      <c r="G23" s="29">
        <f t="shared" si="0"/>
        <v>1250</v>
      </c>
      <c r="H23" s="20" t="s">
        <v>18</v>
      </c>
    </row>
    <row r="24" spans="1:8" ht="19.5" customHeight="1">
      <c r="A24" s="18"/>
      <c r="B24" s="19"/>
      <c r="C24" s="20" t="s">
        <v>34</v>
      </c>
      <c r="D24" s="24">
        <v>5</v>
      </c>
      <c r="E24" s="20" t="s">
        <v>37</v>
      </c>
      <c r="F24" s="22">
        <v>650</v>
      </c>
      <c r="G24" s="29">
        <f t="shared" si="0"/>
        <v>3250</v>
      </c>
      <c r="H24" s="20" t="s">
        <v>18</v>
      </c>
    </row>
    <row r="25" spans="1:8" ht="19.5" customHeight="1">
      <c r="A25" s="18"/>
      <c r="B25" s="19"/>
      <c r="C25" s="20" t="s">
        <v>35</v>
      </c>
      <c r="D25" s="24">
        <v>5</v>
      </c>
      <c r="E25" s="20" t="s">
        <v>37</v>
      </c>
      <c r="F25" s="22">
        <v>550</v>
      </c>
      <c r="G25" s="29">
        <f t="shared" si="0"/>
        <v>2750</v>
      </c>
      <c r="H25" s="20" t="s">
        <v>18</v>
      </c>
    </row>
    <row r="26" spans="1:8" ht="19.5" customHeight="1">
      <c r="A26" s="18"/>
      <c r="B26" s="19"/>
      <c r="C26" s="20" t="s">
        <v>36</v>
      </c>
      <c r="D26" s="24">
        <v>5</v>
      </c>
      <c r="E26" s="20" t="s">
        <v>37</v>
      </c>
      <c r="F26" s="22">
        <v>200</v>
      </c>
      <c r="G26" s="29">
        <f t="shared" si="0"/>
        <v>1000</v>
      </c>
      <c r="H26" s="20" t="s">
        <v>18</v>
      </c>
    </row>
    <row r="27" spans="1:8" ht="19.5" customHeight="1">
      <c r="A27" s="18"/>
      <c r="B27" s="19"/>
      <c r="C27" s="20" t="s">
        <v>38</v>
      </c>
      <c r="D27" s="24">
        <v>5</v>
      </c>
      <c r="E27" s="20" t="s">
        <v>37</v>
      </c>
      <c r="F27" s="22">
        <v>350</v>
      </c>
      <c r="G27" s="29">
        <f t="shared" si="0"/>
        <v>1750</v>
      </c>
      <c r="H27" s="20" t="s">
        <v>18</v>
      </c>
    </row>
    <row r="28" spans="1:8" ht="19.5" customHeight="1">
      <c r="A28" s="18"/>
      <c r="B28" s="19"/>
      <c r="C28" s="20" t="s">
        <v>39</v>
      </c>
      <c r="D28" s="24">
        <v>5</v>
      </c>
      <c r="E28" s="20" t="s">
        <v>37</v>
      </c>
      <c r="F28" s="22">
        <v>350</v>
      </c>
      <c r="G28" s="29">
        <f t="shared" si="0"/>
        <v>1750</v>
      </c>
      <c r="H28" s="20" t="s">
        <v>18</v>
      </c>
    </row>
    <row r="29" spans="1:8" ht="19.5" customHeight="1">
      <c r="A29" s="18"/>
      <c r="B29" s="19"/>
      <c r="C29" s="20" t="s">
        <v>40</v>
      </c>
      <c r="D29" s="24">
        <v>5</v>
      </c>
      <c r="E29" s="20" t="s">
        <v>37</v>
      </c>
      <c r="F29" s="22">
        <v>350</v>
      </c>
      <c r="G29" s="29">
        <f t="shared" si="0"/>
        <v>1750</v>
      </c>
      <c r="H29" s="20" t="s">
        <v>18</v>
      </c>
    </row>
    <row r="30" spans="1:8" ht="19.5" customHeight="1">
      <c r="A30" s="18"/>
      <c r="B30" s="19"/>
      <c r="C30" s="20" t="s">
        <v>41</v>
      </c>
      <c r="D30" s="24">
        <v>5</v>
      </c>
      <c r="E30" s="20" t="s">
        <v>37</v>
      </c>
      <c r="F30" s="22">
        <v>350</v>
      </c>
      <c r="G30" s="29">
        <f t="shared" si="0"/>
        <v>1750</v>
      </c>
      <c r="H30" s="20" t="s">
        <v>18</v>
      </c>
    </row>
    <row r="31" spans="1:8" ht="19.5" customHeight="1">
      <c r="A31" s="18"/>
      <c r="B31" s="19"/>
      <c r="C31" s="20" t="s">
        <v>42</v>
      </c>
      <c r="D31" s="24">
        <v>5</v>
      </c>
      <c r="E31" s="20" t="s">
        <v>37</v>
      </c>
      <c r="F31" s="22">
        <v>350</v>
      </c>
      <c r="G31" s="29">
        <f t="shared" si="0"/>
        <v>1750</v>
      </c>
      <c r="H31" s="20" t="s">
        <v>18</v>
      </c>
    </row>
    <row r="32" spans="1:8" ht="19.5" customHeight="1">
      <c r="A32" s="18"/>
      <c r="B32" s="19"/>
      <c r="C32" s="20" t="s">
        <v>43</v>
      </c>
      <c r="D32" s="24">
        <v>20</v>
      </c>
      <c r="E32" s="20" t="s">
        <v>19</v>
      </c>
      <c r="F32" s="22">
        <v>100</v>
      </c>
      <c r="G32" s="29">
        <f t="shared" si="0"/>
        <v>2000</v>
      </c>
      <c r="H32" s="20" t="s">
        <v>18</v>
      </c>
    </row>
    <row r="33" spans="1:8" ht="19.5" customHeight="1">
      <c r="A33" s="18"/>
      <c r="B33" s="19"/>
      <c r="C33" s="20" t="s">
        <v>44</v>
      </c>
      <c r="D33" s="24">
        <v>20</v>
      </c>
      <c r="E33" s="20" t="s">
        <v>19</v>
      </c>
      <c r="F33" s="22">
        <v>100</v>
      </c>
      <c r="G33" s="29">
        <f t="shared" si="0"/>
        <v>2000</v>
      </c>
      <c r="H33" s="20" t="s">
        <v>18</v>
      </c>
    </row>
    <row r="34" spans="1:8" ht="19.5" customHeight="1">
      <c r="A34" s="18"/>
      <c r="B34" s="19"/>
      <c r="C34" s="20" t="s">
        <v>45</v>
      </c>
      <c r="D34" s="24">
        <v>20</v>
      </c>
      <c r="E34" s="20" t="s">
        <v>19</v>
      </c>
      <c r="F34" s="22">
        <v>100</v>
      </c>
      <c r="G34" s="29">
        <f t="shared" si="0"/>
        <v>2000</v>
      </c>
      <c r="H34" s="20" t="s">
        <v>18</v>
      </c>
    </row>
    <row r="35" spans="1:8" ht="19.5" customHeight="1">
      <c r="A35" s="18"/>
      <c r="B35" s="19"/>
      <c r="C35" s="20" t="s">
        <v>46</v>
      </c>
      <c r="D35" s="24">
        <v>20</v>
      </c>
      <c r="E35" s="20" t="s">
        <v>19</v>
      </c>
      <c r="F35" s="22">
        <v>100</v>
      </c>
      <c r="G35" s="29">
        <f t="shared" si="0"/>
        <v>2000</v>
      </c>
      <c r="H35" s="20" t="s">
        <v>18</v>
      </c>
    </row>
    <row r="36" spans="1:8" ht="19.5" customHeight="1">
      <c r="A36" s="18"/>
      <c r="B36" s="19"/>
      <c r="C36" s="20" t="s">
        <v>47</v>
      </c>
      <c r="D36" s="24">
        <v>20</v>
      </c>
      <c r="E36" s="20" t="s">
        <v>19</v>
      </c>
      <c r="F36" s="22">
        <v>180</v>
      </c>
      <c r="G36" s="29">
        <f t="shared" si="0"/>
        <v>3600</v>
      </c>
      <c r="H36" s="20" t="s">
        <v>18</v>
      </c>
    </row>
    <row r="37" spans="1:8" ht="19.5" customHeight="1">
      <c r="A37" s="18"/>
      <c r="B37" s="19"/>
      <c r="C37" s="20" t="s">
        <v>48</v>
      </c>
      <c r="D37" s="24">
        <v>20</v>
      </c>
      <c r="E37" s="20" t="s">
        <v>19</v>
      </c>
      <c r="F37" s="22">
        <v>180</v>
      </c>
      <c r="G37" s="29">
        <f t="shared" si="0"/>
        <v>3600</v>
      </c>
      <c r="H37" s="20" t="s">
        <v>18</v>
      </c>
    </row>
    <row r="38" spans="1:8" ht="19.5" customHeight="1">
      <c r="A38" s="18"/>
      <c r="B38" s="19"/>
      <c r="C38" s="20" t="s">
        <v>49</v>
      </c>
      <c r="D38" s="24">
        <v>5</v>
      </c>
      <c r="E38" s="20" t="s">
        <v>19</v>
      </c>
      <c r="F38" s="22">
        <v>200</v>
      </c>
      <c r="G38" s="29">
        <f t="shared" si="0"/>
        <v>1000</v>
      </c>
      <c r="H38" s="20" t="s">
        <v>18</v>
      </c>
    </row>
    <row r="39" spans="1:8" ht="19.5" customHeight="1">
      <c r="A39" s="18"/>
      <c r="B39" s="19"/>
      <c r="C39" s="20" t="s">
        <v>50</v>
      </c>
      <c r="D39" s="24">
        <v>5</v>
      </c>
      <c r="E39" s="20" t="s">
        <v>19</v>
      </c>
      <c r="F39" s="22">
        <v>200</v>
      </c>
      <c r="G39" s="29">
        <f t="shared" si="0"/>
        <v>1000</v>
      </c>
      <c r="H39" s="20" t="s">
        <v>18</v>
      </c>
    </row>
    <row r="40" spans="1:8" ht="19.5" customHeight="1" thickBot="1">
      <c r="A40" s="21"/>
      <c r="B40" s="21"/>
      <c r="C40" s="21"/>
      <c r="D40" s="25"/>
      <c r="E40" s="21"/>
      <c r="F40" s="23"/>
      <c r="G40" s="30">
        <f>IF(F40="","",D40*F40)</f>
      </c>
      <c r="H40" s="21"/>
    </row>
    <row r="41" spans="1:8" ht="18.75" customHeight="1">
      <c r="A41" s="1"/>
      <c r="B41" s="1"/>
      <c r="C41" s="1"/>
      <c r="D41" s="1"/>
      <c r="E41" s="1"/>
      <c r="F41" s="1"/>
      <c r="G41" s="1"/>
      <c r="H41" s="1"/>
    </row>
    <row r="42" spans="1:8" ht="18.75" customHeight="1">
      <c r="A42" s="1"/>
      <c r="B42" s="1"/>
      <c r="C42" s="1"/>
      <c r="D42" s="1"/>
      <c r="E42" s="1"/>
      <c r="F42" s="1"/>
      <c r="G42" s="1"/>
      <c r="H42" s="1"/>
    </row>
    <row r="43" spans="1:8" ht="18" customHeight="1">
      <c r="A43" s="1"/>
      <c r="B43" s="1"/>
      <c r="C43" s="1"/>
      <c r="D43" s="1"/>
      <c r="E43" s="1"/>
      <c r="F43" s="1"/>
      <c r="G43" s="1"/>
      <c r="H43" s="1"/>
    </row>
    <row r="44" spans="1:8" ht="18" customHeight="1">
      <c r="A44" s="1"/>
      <c r="B44" s="1"/>
      <c r="C44" s="1"/>
      <c r="D44" s="1"/>
      <c r="E44" s="1"/>
      <c r="F44" s="1"/>
      <c r="G44" s="1"/>
      <c r="H44" s="1"/>
    </row>
    <row r="45" spans="1:8" ht="18" customHeight="1">
      <c r="A45" s="1"/>
      <c r="B45" s="1"/>
      <c r="C45" s="1"/>
      <c r="D45" s="1"/>
      <c r="E45" s="1"/>
      <c r="F45" s="1"/>
      <c r="G45" s="1"/>
      <c r="H45" s="1"/>
    </row>
    <row r="46" spans="1:8" ht="18" customHeight="1">
      <c r="A46" s="1"/>
      <c r="B46" s="1"/>
      <c r="C46" s="1"/>
      <c r="D46" s="1"/>
      <c r="E46" s="1"/>
      <c r="F46" s="1"/>
      <c r="G46" s="1"/>
      <c r="H46" s="1"/>
    </row>
    <row r="47" spans="1:8" ht="18" customHeight="1">
      <c r="A47" s="1"/>
      <c r="B47" s="1"/>
      <c r="C47" s="1"/>
      <c r="D47" s="1"/>
      <c r="E47" s="1"/>
      <c r="F47" s="1"/>
      <c r="G47" s="1"/>
      <c r="H47" s="1"/>
    </row>
    <row r="48" spans="1:8" ht="18" customHeight="1">
      <c r="A48" s="1"/>
      <c r="B48" s="1"/>
      <c r="C48" s="1"/>
      <c r="D48" s="1"/>
      <c r="E48" s="1"/>
      <c r="F48" s="1"/>
      <c r="G48" s="1"/>
      <c r="H48" s="1"/>
    </row>
    <row r="49" spans="1:8" ht="18" customHeight="1">
      <c r="A49" s="1"/>
      <c r="B49" s="1"/>
      <c r="C49" s="1"/>
      <c r="D49" s="1"/>
      <c r="E49" s="1"/>
      <c r="F49" s="1"/>
      <c r="G49" s="1"/>
      <c r="H49" s="1"/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  <row r="63" spans="1:8" ht="13.5">
      <c r="A63" s="1"/>
      <c r="B63" s="1"/>
      <c r="C63" s="1"/>
      <c r="D63" s="1"/>
      <c r="E63" s="1"/>
      <c r="F63" s="1"/>
      <c r="G63" s="1"/>
      <c r="H63" s="1"/>
    </row>
    <row r="64" spans="1:8" ht="13.5">
      <c r="A64" s="1"/>
      <c r="B64" s="1"/>
      <c r="C64" s="1"/>
      <c r="D64" s="1"/>
      <c r="E64" s="1"/>
      <c r="F64" s="1"/>
      <c r="G64" s="1"/>
      <c r="H64" s="1"/>
    </row>
  </sheetData>
  <sheetProtection sheet="1" objects="1" scenarios="1"/>
  <mergeCells count="1">
    <mergeCell ref="A1:H1"/>
  </mergeCells>
  <printOptions/>
  <pageMargins left="0.7086614173228347" right="0.31496062992125984" top="0.5118110236220472" bottom="0.4724409448818898" header="0" footer="0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00390625" defaultRowHeight="13.5"/>
  <cols>
    <col min="1" max="1" width="14.25390625" style="0" bestFit="1" customWidth="1"/>
    <col min="2" max="2" width="25.625" style="0" customWidth="1"/>
    <col min="3" max="3" width="4.00390625" style="0" customWidth="1"/>
  </cols>
  <sheetData>
    <row r="1" spans="1:8" ht="18.75">
      <c r="A1" s="66" t="s">
        <v>69</v>
      </c>
      <c r="B1" s="68"/>
      <c r="C1" s="55"/>
      <c r="D1" s="55"/>
      <c r="E1" s="55"/>
      <c r="F1" s="55"/>
      <c r="G1" s="55"/>
      <c r="H1" s="55"/>
    </row>
    <row r="2" spans="3:8" ht="13.5">
      <c r="C2" s="56"/>
      <c r="D2" s="56"/>
      <c r="E2" s="56"/>
      <c r="F2" s="56"/>
      <c r="G2" s="56"/>
      <c r="H2" s="56"/>
    </row>
    <row r="3" spans="1:2" ht="13.5">
      <c r="A3" s="60" t="s">
        <v>70</v>
      </c>
      <c r="B3" s="62" t="s">
        <v>81</v>
      </c>
    </row>
    <row r="4" spans="1:2" ht="13.5">
      <c r="A4" s="60" t="s">
        <v>71</v>
      </c>
      <c r="B4" s="62" t="s">
        <v>57</v>
      </c>
    </row>
    <row r="5" spans="1:2" ht="13.5">
      <c r="A5" s="60" t="s">
        <v>72</v>
      </c>
      <c r="B5" s="62" t="s">
        <v>58</v>
      </c>
    </row>
    <row r="6" spans="1:2" ht="13.5">
      <c r="A6" s="60" t="s">
        <v>73</v>
      </c>
      <c r="B6" s="62" t="s">
        <v>59</v>
      </c>
    </row>
    <row r="7" spans="1:2" ht="13.5">
      <c r="A7" s="60" t="s">
        <v>74</v>
      </c>
      <c r="B7" s="62" t="s">
        <v>60</v>
      </c>
    </row>
    <row r="8" spans="1:2" ht="13.5">
      <c r="A8" s="60" t="s">
        <v>75</v>
      </c>
      <c r="B8" s="62" t="s">
        <v>61</v>
      </c>
    </row>
  </sheetData>
  <sheetProtection sheet="1" objects="1" scenarios="1"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L28"/>
  <sheetViews>
    <sheetView workbookViewId="0" topLeftCell="A8">
      <selection activeCell="B14" sqref="B14:J14"/>
    </sheetView>
  </sheetViews>
  <sheetFormatPr defaultColWidth="9.00390625" defaultRowHeight="13.5"/>
  <cols>
    <col min="1" max="1" width="6.375" style="44" customWidth="1"/>
    <col min="2" max="2" width="9.25390625" style="44" customWidth="1"/>
    <col min="3" max="3" width="15.625" style="44" customWidth="1"/>
    <col min="4" max="4" width="10.75390625" style="44" customWidth="1"/>
    <col min="5" max="5" width="4.75390625" style="44" customWidth="1"/>
    <col min="6" max="6" width="9.25390625" style="44" customWidth="1"/>
    <col min="7" max="7" width="6.50390625" style="44" customWidth="1"/>
    <col min="8" max="8" width="6.875" style="44" customWidth="1"/>
    <col min="9" max="9" width="8.75390625" style="44" customWidth="1"/>
    <col min="10" max="10" width="4.125" style="44" customWidth="1"/>
    <col min="11" max="11" width="11.50390625" style="44" customWidth="1"/>
    <col min="12" max="16384" width="9.00390625" style="44" customWidth="1"/>
  </cols>
  <sheetData>
    <row r="1" ht="18" customHeight="1"/>
    <row r="2" ht="12" customHeight="1"/>
    <row r="3" spans="2:4" ht="29.25" customHeight="1">
      <c r="B3" s="71" t="str">
        <f>'請求書フォーム'!$A$4</f>
        <v>五反田商事株式会社</v>
      </c>
      <c r="C3" s="71"/>
      <c r="D3" s="61" t="s">
        <v>65</v>
      </c>
    </row>
    <row r="4" spans="2:11" ht="29.25" customHeight="1">
      <c r="B4" s="70" t="str">
        <f>'請求書フォーム'!$D$4</f>
        <v>五反田太郎</v>
      </c>
      <c r="C4" s="70"/>
      <c r="D4" s="61" t="s">
        <v>66</v>
      </c>
      <c r="E4" s="59"/>
      <c r="F4" s="71" t="str">
        <f>'自社情報フォーム'!$B$3</f>
        <v>株式会社品川興行</v>
      </c>
      <c r="G4" s="71"/>
      <c r="H4" s="71"/>
      <c r="I4" s="71"/>
      <c r="J4" s="45"/>
      <c r="K4" s="45"/>
    </row>
    <row r="5" spans="2:11" ht="29.25" customHeight="1">
      <c r="B5" s="71" t="str">
        <f>'請求書フォーム'!$C$4</f>
        <v>品川区西五反田*-*-**</v>
      </c>
      <c r="C5" s="71"/>
      <c r="D5" s="71"/>
      <c r="E5" s="59"/>
      <c r="F5" s="71" t="str">
        <f>'自社情報フォーム'!$B$4</f>
        <v>品川区東五反田*-*-**</v>
      </c>
      <c r="G5" s="71"/>
      <c r="H5" s="71"/>
      <c r="I5" s="71"/>
      <c r="J5" s="71"/>
      <c r="K5" s="71"/>
    </row>
    <row r="6" spans="5:11" ht="33" customHeight="1">
      <c r="E6" s="59"/>
      <c r="F6" s="61" t="s">
        <v>62</v>
      </c>
      <c r="G6" s="71" t="str">
        <f>'自社情報フォーム'!$B$6</f>
        <v>大崎</v>
      </c>
      <c r="H6" s="71"/>
      <c r="I6" s="71" t="str">
        <f>'自社情報フォーム'!$B$5</f>
        <v>03-****-****</v>
      </c>
      <c r="J6" s="71"/>
      <c r="K6" s="71"/>
    </row>
    <row r="7" spans="2:11" ht="29.25" customHeight="1">
      <c r="B7" s="59"/>
      <c r="C7" s="59"/>
      <c r="D7" s="59"/>
      <c r="E7" s="59"/>
      <c r="F7" s="71" t="s">
        <v>67</v>
      </c>
      <c r="G7" s="71"/>
      <c r="H7" s="71" t="str">
        <f>'自社情報フォーム'!$B$7</f>
        <v>山形銀行青森支店</v>
      </c>
      <c r="I7" s="71"/>
      <c r="J7" s="71"/>
      <c r="K7" s="59"/>
    </row>
    <row r="8" spans="6:10" ht="30" customHeight="1">
      <c r="F8" s="69" t="s">
        <v>68</v>
      </c>
      <c r="G8" s="69"/>
      <c r="H8" s="69" t="str">
        <f>'自社情報フォーム'!$B$8</f>
        <v>普通 ********</v>
      </c>
      <c r="I8" s="69"/>
      <c r="J8" s="69"/>
    </row>
    <row r="9" spans="4:12" ht="12" customHeight="1">
      <c r="D9" s="45"/>
      <c r="E9" s="73"/>
      <c r="F9" s="73"/>
      <c r="G9" s="73"/>
      <c r="H9" s="73"/>
      <c r="I9" s="73"/>
      <c r="J9" s="73"/>
      <c r="K9" s="45"/>
      <c r="L9" s="45"/>
    </row>
    <row r="10" spans="4:12" ht="26.25" customHeight="1">
      <c r="D10" s="45"/>
      <c r="E10" s="77">
        <f>'請求書フォーム'!$D$2</f>
        <v>35462</v>
      </c>
      <c r="F10" s="77"/>
      <c r="G10" s="73">
        <f>'請求書フォーム'!$B$4</f>
        <v>97021000</v>
      </c>
      <c r="H10" s="73"/>
      <c r="I10" s="73">
        <f>'請求書フォーム'!$H$2</f>
        <v>1000</v>
      </c>
      <c r="J10" s="73"/>
      <c r="K10" s="47">
        <f>COUNT('請求書フォーム'!D10:D39)</f>
        <v>30</v>
      </c>
      <c r="L10" s="46"/>
    </row>
    <row r="11" spans="4:11" ht="25.5" customHeight="1">
      <c r="D11" s="45"/>
      <c r="E11" s="45"/>
      <c r="F11" s="45"/>
      <c r="G11" s="45"/>
      <c r="H11" s="45"/>
      <c r="I11" s="45"/>
      <c r="J11" s="45"/>
      <c r="K11" s="45"/>
    </row>
    <row r="12" spans="1:11" ht="18.75" customHeight="1">
      <c r="A12" s="73"/>
      <c r="B12" s="73"/>
      <c r="C12" s="45"/>
      <c r="D12" s="73"/>
      <c r="E12" s="73"/>
      <c r="F12" s="73"/>
      <c r="G12" s="73"/>
      <c r="H12" s="73"/>
      <c r="I12" s="73"/>
      <c r="J12" s="73"/>
      <c r="K12" s="73"/>
    </row>
    <row r="13" spans="1:11" ht="38.25" customHeight="1">
      <c r="A13" s="74">
        <f>'請求書フォーム'!$A$7</f>
        <v>123000</v>
      </c>
      <c r="B13" s="74"/>
      <c r="C13" s="48">
        <f>'請求書フォーム'!$B$7</f>
        <v>111000</v>
      </c>
      <c r="D13" s="74"/>
      <c r="E13" s="74"/>
      <c r="F13" s="74">
        <f>'請求書フォーム'!$C$7</f>
        <v>12000</v>
      </c>
      <c r="G13" s="74"/>
      <c r="H13" s="74">
        <f>'請求書フォーム'!$F$7</f>
        <v>140910</v>
      </c>
      <c r="I13" s="74"/>
      <c r="J13" s="74">
        <f>'請求書フォーム'!$G$7</f>
        <v>152910</v>
      </c>
      <c r="K13" s="74"/>
    </row>
    <row r="14" spans="1:12" ht="60.75" customHeight="1">
      <c r="A14" s="45"/>
      <c r="B14" s="72" t="str">
        <f>'請求書フォーム'!$H$4</f>
        <v>年度末</v>
      </c>
      <c r="C14" s="71"/>
      <c r="D14" s="71"/>
      <c r="E14" s="71"/>
      <c r="F14" s="71"/>
      <c r="G14" s="71"/>
      <c r="H14" s="71"/>
      <c r="I14" s="71"/>
      <c r="J14" s="71"/>
      <c r="K14" s="45"/>
      <c r="L14" s="45"/>
    </row>
    <row r="15" ht="66.75" customHeight="1"/>
    <row r="16" spans="2:11" ht="32.25" customHeight="1">
      <c r="B16" s="71" t="str">
        <f>'請求書フォーム'!$A$4</f>
        <v>五反田商事株式会社</v>
      </c>
      <c r="C16" s="71"/>
      <c r="D16" s="61" t="s">
        <v>65</v>
      </c>
      <c r="E16" s="59"/>
      <c r="J16" s="59"/>
      <c r="K16" s="59"/>
    </row>
    <row r="17" spans="2:9" ht="33.75" customHeight="1">
      <c r="B17" s="70" t="str">
        <f>'請求書フォーム'!$D$4</f>
        <v>五反田太郎</v>
      </c>
      <c r="C17" s="70"/>
      <c r="D17" s="61" t="s">
        <v>66</v>
      </c>
      <c r="E17" s="59"/>
      <c r="F17" s="71" t="str">
        <f>'自社情報フォーム'!$B$3</f>
        <v>株式会社品川興行</v>
      </c>
      <c r="G17" s="71"/>
      <c r="H17" s="71"/>
      <c r="I17" s="71"/>
    </row>
    <row r="18" spans="2:11" ht="32.25" customHeight="1">
      <c r="B18" s="71" t="str">
        <f>'請求書フォーム'!$C$4</f>
        <v>品川区西五反田*-*-**</v>
      </c>
      <c r="C18" s="71"/>
      <c r="D18" s="71"/>
      <c r="E18" s="59"/>
      <c r="F18" s="71" t="str">
        <f>'自社情報フォーム'!$B$4</f>
        <v>品川区東五反田*-*-**</v>
      </c>
      <c r="G18" s="71"/>
      <c r="H18" s="71"/>
      <c r="I18" s="71"/>
      <c r="J18" s="71"/>
      <c r="K18" s="71"/>
    </row>
    <row r="19" spans="5:11" ht="33.75" customHeight="1">
      <c r="E19" s="59"/>
      <c r="F19" s="45" t="s">
        <v>62</v>
      </c>
      <c r="G19" s="71" t="str">
        <f>'自社情報フォーム'!$B$6</f>
        <v>大崎</v>
      </c>
      <c r="H19" s="71"/>
      <c r="I19" s="71" t="str">
        <f>'自社情報フォーム'!$B$5</f>
        <v>03-****-****</v>
      </c>
      <c r="J19" s="71"/>
      <c r="K19" s="71"/>
    </row>
    <row r="20" spans="2:11" ht="33.75" customHeight="1">
      <c r="B20" s="59"/>
      <c r="C20" s="59"/>
      <c r="D20" s="59"/>
      <c r="E20" s="59"/>
      <c r="F20" s="71" t="s">
        <v>67</v>
      </c>
      <c r="G20" s="71"/>
      <c r="H20" s="71" t="str">
        <f>'自社情報フォーム'!$B$7</f>
        <v>山形銀行青森支店</v>
      </c>
      <c r="I20" s="71"/>
      <c r="J20" s="71"/>
      <c r="K20" s="59"/>
    </row>
    <row r="21" spans="6:10" ht="32.25" customHeight="1">
      <c r="F21" s="69" t="s">
        <v>68</v>
      </c>
      <c r="G21" s="69"/>
      <c r="H21" s="69" t="str">
        <f>'自社情報フォーム'!$B$8</f>
        <v>普通 ********</v>
      </c>
      <c r="I21" s="69"/>
      <c r="J21" s="69"/>
    </row>
    <row r="22" ht="11.25" customHeight="1"/>
    <row r="23" spans="4:11" ht="12" customHeight="1">
      <c r="D23" s="45"/>
      <c r="E23" s="73"/>
      <c r="F23" s="73"/>
      <c r="G23" s="73"/>
      <c r="H23" s="73"/>
      <c r="I23" s="73"/>
      <c r="J23" s="73"/>
      <c r="K23" s="46"/>
    </row>
    <row r="24" spans="4:11" ht="27" customHeight="1">
      <c r="D24" s="49"/>
      <c r="E24" s="75">
        <f>E10</f>
        <v>35462</v>
      </c>
      <c r="F24" s="75"/>
      <c r="G24" s="73">
        <f>G10</f>
        <v>97021000</v>
      </c>
      <c r="H24" s="73"/>
      <c r="I24" s="73">
        <f>I10</f>
        <v>1000</v>
      </c>
      <c r="J24" s="73"/>
      <c r="K24" s="46">
        <f>K10</f>
        <v>30</v>
      </c>
    </row>
    <row r="25" ht="21.75" customHeight="1"/>
    <row r="26" spans="1:11" ht="18.75" customHeight="1">
      <c r="A26" s="73"/>
      <c r="B26" s="73"/>
      <c r="C26" s="45"/>
      <c r="D26" s="73"/>
      <c r="E26" s="73"/>
      <c r="F26" s="73"/>
      <c r="G26" s="73"/>
      <c r="H26" s="73"/>
      <c r="I26" s="73"/>
      <c r="J26" s="73"/>
      <c r="K26" s="73"/>
    </row>
    <row r="27" spans="1:11" ht="38.25" customHeight="1">
      <c r="A27" s="76">
        <f aca="true" t="shared" si="0" ref="A27:J27">A13</f>
        <v>123000</v>
      </c>
      <c r="B27" s="76"/>
      <c r="C27" s="50">
        <f t="shared" si="0"/>
        <v>111000</v>
      </c>
      <c r="D27" s="76"/>
      <c r="E27" s="76"/>
      <c r="F27" s="76">
        <f t="shared" si="0"/>
        <v>12000</v>
      </c>
      <c r="G27" s="76"/>
      <c r="H27" s="76">
        <f t="shared" si="0"/>
        <v>140910</v>
      </c>
      <c r="I27" s="76"/>
      <c r="J27" s="76">
        <f t="shared" si="0"/>
        <v>152910</v>
      </c>
      <c r="K27" s="76"/>
    </row>
    <row r="28" spans="1:10" ht="60" customHeight="1">
      <c r="A28" s="46"/>
      <c r="B28" s="71" t="str">
        <f>B14</f>
        <v>年度末</v>
      </c>
      <c r="C28" s="71"/>
      <c r="D28" s="71"/>
      <c r="E28" s="71"/>
      <c r="F28" s="71"/>
      <c r="G28" s="71"/>
      <c r="H28" s="71"/>
      <c r="I28" s="71"/>
      <c r="J28" s="45"/>
    </row>
  </sheetData>
  <sheetProtection sheet="1" objects="1" scenarios="1"/>
  <mergeCells count="56">
    <mergeCell ref="F20:G20"/>
    <mergeCell ref="F21:G21"/>
    <mergeCell ref="A26:B26"/>
    <mergeCell ref="A27:B27"/>
    <mergeCell ref="F26:G26"/>
    <mergeCell ref="F27:G27"/>
    <mergeCell ref="E23:F23"/>
    <mergeCell ref="G23:H23"/>
    <mergeCell ref="D26:E26"/>
    <mergeCell ref="D27:E27"/>
    <mergeCell ref="I9:J9"/>
    <mergeCell ref="D12:E12"/>
    <mergeCell ref="F12:G12"/>
    <mergeCell ref="H12:I12"/>
    <mergeCell ref="J12:K12"/>
    <mergeCell ref="E10:F10"/>
    <mergeCell ref="E9:F9"/>
    <mergeCell ref="G9:H9"/>
    <mergeCell ref="H26:I26"/>
    <mergeCell ref="H27:I27"/>
    <mergeCell ref="J26:K26"/>
    <mergeCell ref="J27:K27"/>
    <mergeCell ref="I23:J23"/>
    <mergeCell ref="E24:F24"/>
    <mergeCell ref="G24:H24"/>
    <mergeCell ref="I24:J24"/>
    <mergeCell ref="H20:J20"/>
    <mergeCell ref="I19:K19"/>
    <mergeCell ref="B28:I28"/>
    <mergeCell ref="I10:J10"/>
    <mergeCell ref="D13:E13"/>
    <mergeCell ref="F13:G13"/>
    <mergeCell ref="H13:I13"/>
    <mergeCell ref="J13:K13"/>
    <mergeCell ref="A13:B13"/>
    <mergeCell ref="A12:B12"/>
    <mergeCell ref="G19:H19"/>
    <mergeCell ref="B16:C16"/>
    <mergeCell ref="I6:K6"/>
    <mergeCell ref="H7:J7"/>
    <mergeCell ref="H8:J8"/>
    <mergeCell ref="G6:H6"/>
    <mergeCell ref="B14:J14"/>
    <mergeCell ref="G10:H10"/>
    <mergeCell ref="F8:G8"/>
    <mergeCell ref="F7:G7"/>
    <mergeCell ref="H21:J21"/>
    <mergeCell ref="B4:C4"/>
    <mergeCell ref="B3:C3"/>
    <mergeCell ref="F4:I4"/>
    <mergeCell ref="F17:I17"/>
    <mergeCell ref="B17:C17"/>
    <mergeCell ref="B18:D18"/>
    <mergeCell ref="F5:K5"/>
    <mergeCell ref="B5:D5"/>
    <mergeCell ref="F18:K18"/>
  </mergeCells>
  <conditionalFormatting sqref="L1:IV65536 J22:J65536 D1:D4 I1:I3 E1:H65536 I6:K16 A1:C65536 I19:I65536 K19:K65536 J19:J20 J1:K4 D6:D17 D19:D65536">
    <cfRule type="cellIs" priority="1" dxfId="0" operator="equal" stopIfTrue="1">
      <formula>0</formula>
    </cfRule>
  </conditionalFormatting>
  <printOptions/>
  <pageMargins left="0.6692913385826772" right="0.35433070866141736" top="0.3937007874015748" bottom="0.275590551181102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107"/>
  <sheetViews>
    <sheetView workbookViewId="0" topLeftCell="A1">
      <selection activeCell="G1" sqref="G1"/>
    </sheetView>
  </sheetViews>
  <sheetFormatPr defaultColWidth="9.00390625" defaultRowHeight="13.5"/>
  <cols>
    <col min="1" max="1" width="9.125" style="0" customWidth="1"/>
    <col min="2" max="2" width="2.125" style="0" customWidth="1"/>
    <col min="3" max="3" width="1.875" style="0" customWidth="1"/>
    <col min="4" max="4" width="3.75390625" style="0" customWidth="1"/>
    <col min="5" max="5" width="4.00390625" style="0" customWidth="1"/>
    <col min="6" max="6" width="4.50390625" style="0" customWidth="1"/>
    <col min="7" max="7" width="13.875" style="0" customWidth="1"/>
    <col min="8" max="8" width="2.25390625" style="0" customWidth="1"/>
    <col min="9" max="9" width="7.875" style="0" customWidth="1"/>
    <col min="10" max="10" width="2.875" style="0" customWidth="1"/>
    <col min="11" max="11" width="2.00390625" style="0" customWidth="1"/>
    <col min="12" max="12" width="4.75390625" style="0" customWidth="1"/>
    <col min="13" max="13" width="5.875" style="0" customWidth="1"/>
    <col min="14" max="14" width="2.50390625" style="0" customWidth="1"/>
    <col min="15" max="15" width="10.50390625" style="0" customWidth="1"/>
    <col min="16" max="16" width="1.37890625" style="0" customWidth="1"/>
    <col min="17" max="17" width="1.25" style="0" customWidth="1"/>
    <col min="18" max="18" width="2.50390625" style="0" customWidth="1"/>
    <col min="19" max="19" width="10.875" style="0" customWidth="1"/>
  </cols>
  <sheetData>
    <row r="1" spans="1:19" ht="24.75" customHeight="1">
      <c r="A1" s="1"/>
      <c r="B1" s="1"/>
      <c r="C1" s="1"/>
      <c r="D1" s="1"/>
      <c r="E1" s="1"/>
      <c r="F1" s="1"/>
      <c r="G1" s="1"/>
      <c r="H1" s="1"/>
      <c r="I1" s="1"/>
      <c r="J1" s="64">
        <f>'請求書フォーム'!$D$2</f>
        <v>35462</v>
      </c>
      <c r="K1" s="64"/>
      <c r="L1" s="64"/>
      <c r="M1" s="2">
        <f>'請求書フォーム'!$D$2</f>
        <v>35462</v>
      </c>
      <c r="N1" s="3">
        <f>'請求書フォーム'!$D$2</f>
        <v>35462</v>
      </c>
      <c r="O1" s="4"/>
      <c r="P1" s="4"/>
      <c r="Q1" s="5"/>
      <c r="R1" s="1"/>
      <c r="S1" s="6">
        <f>'請求書フォーム'!$H$2</f>
        <v>1000</v>
      </c>
    </row>
    <row r="2" spans="1:19" ht="24.75" customHeight="1">
      <c r="A2" s="81" t="str">
        <f>'請求書フォーム'!A4</f>
        <v>五反田商事株式会社</v>
      </c>
      <c r="B2" s="81"/>
      <c r="C2" s="81"/>
      <c r="D2" s="81"/>
      <c r="E2" s="81"/>
      <c r="F2" s="1" t="s">
        <v>55</v>
      </c>
      <c r="G2" s="1"/>
      <c r="H2" s="1"/>
      <c r="I2" s="1"/>
      <c r="J2" s="52"/>
      <c r="K2" s="52"/>
      <c r="L2" s="52"/>
      <c r="M2" s="2"/>
      <c r="N2" s="3"/>
      <c r="O2" s="4"/>
      <c r="P2" s="4"/>
      <c r="Q2" s="5"/>
      <c r="R2" s="1"/>
      <c r="S2" s="6"/>
    </row>
    <row r="3" spans="1:19" ht="24.75" customHeight="1">
      <c r="A3" s="89" t="str">
        <f>'請求書フォーム'!D4</f>
        <v>五反田太郎</v>
      </c>
      <c r="B3" s="89"/>
      <c r="C3" s="89"/>
      <c r="D3" s="89"/>
      <c r="E3" s="1"/>
      <c r="F3" s="53" t="s">
        <v>56</v>
      </c>
      <c r="G3" s="1"/>
      <c r="H3" s="1"/>
      <c r="I3" s="1"/>
      <c r="J3" s="65" t="str">
        <f>'自社情報フォーム'!B3</f>
        <v>株式会社品川興行</v>
      </c>
      <c r="K3" s="65"/>
      <c r="L3" s="65"/>
      <c r="M3" s="65"/>
      <c r="N3" s="65"/>
      <c r="O3" s="65" t="str">
        <f>'自社情報フォーム'!B4</f>
        <v>品川区東五反田*-*-**</v>
      </c>
      <c r="P3" s="65"/>
      <c r="Q3" s="65"/>
      <c r="R3" s="65"/>
      <c r="S3" s="65"/>
    </row>
    <row r="4" spans="1:19" ht="24.75" customHeight="1">
      <c r="A4" s="78" t="str">
        <f>'請求書フォーム'!C4</f>
        <v>品川区西五反田*-*-**</v>
      </c>
      <c r="B4" s="78"/>
      <c r="C4" s="78"/>
      <c r="D4" s="78"/>
      <c r="E4" s="78"/>
      <c r="F4" s="78"/>
      <c r="G4" s="1"/>
      <c r="H4" s="1"/>
      <c r="I4" s="1"/>
      <c r="J4" s="79" t="s">
        <v>62</v>
      </c>
      <c r="K4" s="79"/>
      <c r="L4" s="79"/>
      <c r="M4" s="53" t="str">
        <f>'自社情報フォーム'!B6</f>
        <v>大崎</v>
      </c>
      <c r="N4" s="58"/>
      <c r="O4" s="65" t="str">
        <f>'自社情報フォーム'!B5</f>
        <v>03-****-****</v>
      </c>
      <c r="P4" s="65"/>
      <c r="Q4" s="65"/>
      <c r="R4" s="65"/>
      <c r="S4" s="57"/>
    </row>
    <row r="5" spans="6:19" ht="27" customHeight="1">
      <c r="F5" s="1"/>
      <c r="G5" s="1"/>
      <c r="H5" s="1"/>
      <c r="I5" s="1"/>
      <c r="J5" s="90" t="s">
        <v>63</v>
      </c>
      <c r="K5" s="90"/>
      <c r="L5" s="90"/>
      <c r="M5" s="81" t="str">
        <f>'自社情報フォーム'!B7</f>
        <v>山形銀行青森支店</v>
      </c>
      <c r="N5" s="81"/>
      <c r="O5" s="81"/>
      <c r="P5" s="1"/>
      <c r="Q5" s="1"/>
      <c r="R5" s="1"/>
      <c r="S5" s="1"/>
    </row>
    <row r="6" spans="1:19" ht="21.75" customHeight="1">
      <c r="A6" s="7"/>
      <c r="B6" s="7"/>
      <c r="C6" s="88">
        <f>'請求書フォーム'!$B$4</f>
        <v>97021000</v>
      </c>
      <c r="D6" s="88"/>
      <c r="E6" s="88"/>
      <c r="F6" s="1"/>
      <c r="G6" s="1"/>
      <c r="H6" s="1"/>
      <c r="I6" s="1"/>
      <c r="J6" s="90" t="s">
        <v>64</v>
      </c>
      <c r="K6" s="90"/>
      <c r="L6" s="90"/>
      <c r="M6" s="81" t="str">
        <f>'自社情報フォーム'!B8</f>
        <v>普通 ********</v>
      </c>
      <c r="N6" s="81"/>
      <c r="O6" s="81"/>
      <c r="P6" s="1"/>
      <c r="Q6" s="1"/>
      <c r="R6" s="1"/>
      <c r="S6" s="1"/>
    </row>
    <row r="7" spans="1:19" ht="14.25" customHeight="1">
      <c r="A7" s="7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3.25" customHeight="1">
      <c r="A8" s="7"/>
      <c r="B8" s="7"/>
      <c r="C8" s="1"/>
      <c r="D8" s="1"/>
      <c r="E8" s="1"/>
      <c r="F8" s="1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63"/>
      <c r="B9" s="63"/>
      <c r="C9" s="63"/>
      <c r="D9" s="85"/>
      <c r="E9" s="85"/>
      <c r="F9" s="85"/>
      <c r="G9" s="5"/>
      <c r="H9" s="85"/>
      <c r="I9" s="85"/>
      <c r="J9" s="85"/>
      <c r="K9" s="85"/>
      <c r="L9" s="85"/>
      <c r="M9" s="85"/>
      <c r="N9" s="82"/>
      <c r="O9" s="82"/>
      <c r="P9" s="1"/>
      <c r="Q9" s="5"/>
      <c r="R9" s="1"/>
      <c r="S9" s="1"/>
    </row>
    <row r="10" spans="1:19" ht="26.25" customHeight="1">
      <c r="A10" s="86">
        <f>'請求書フォーム'!$A$7</f>
        <v>123000</v>
      </c>
      <c r="B10" s="82"/>
      <c r="C10" s="82"/>
      <c r="D10" s="86">
        <f>'請求書フォーム'!$B$7</f>
        <v>111000</v>
      </c>
      <c r="E10" s="82"/>
      <c r="F10" s="82"/>
      <c r="G10" s="10">
        <f>'請求書フォーム'!$C$7</f>
        <v>12000</v>
      </c>
      <c r="H10" s="87"/>
      <c r="I10" s="87"/>
      <c r="J10" s="87"/>
      <c r="K10" s="86">
        <f>'請求書フォーム'!$D$7</f>
        <v>6710</v>
      </c>
      <c r="L10" s="82"/>
      <c r="M10" s="82"/>
      <c r="N10" s="82"/>
      <c r="O10" s="82"/>
      <c r="P10" s="1"/>
      <c r="Q10" s="86">
        <f>'請求書フォーム'!$G$7</f>
        <v>152910</v>
      </c>
      <c r="R10" s="82"/>
      <c r="S10" s="82"/>
    </row>
    <row r="11" s="1" customFormat="1" ht="6" customHeight="1"/>
    <row r="12" spans="1:19" ht="12" customHeight="1">
      <c r="A12" s="1"/>
      <c r="B12" s="85"/>
      <c r="C12" s="85"/>
      <c r="D12" s="85"/>
      <c r="E12" s="85"/>
      <c r="F12" s="85"/>
      <c r="G12" s="85"/>
      <c r="H12" s="85"/>
      <c r="I12" s="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19" ht="19.5" customHeight="1">
      <c r="A13" s="11">
        <f>'請求書フォーム'!$A$10</f>
        <v>35462</v>
      </c>
      <c r="B13" s="80">
        <f>'請求書フォーム'!$B$10</f>
        <v>1000</v>
      </c>
      <c r="C13" s="80"/>
      <c r="D13" s="80"/>
      <c r="E13" s="81" t="str">
        <f>'請求書フォーム'!$C$10</f>
        <v>ハードファイル A4 ﾀﾃ 50 </v>
      </c>
      <c r="F13" s="81"/>
      <c r="G13" s="81"/>
      <c r="H13" s="81"/>
      <c r="I13" s="9">
        <f>'請求書フォーム'!$D$10</f>
        <v>10</v>
      </c>
      <c r="J13" s="82" t="str">
        <f>'請求書フォーム'!$E$10</f>
        <v>冊</v>
      </c>
      <c r="K13" s="82"/>
      <c r="L13" s="83">
        <f>'請求書フォーム'!$F$10</f>
        <v>750</v>
      </c>
      <c r="M13" s="83"/>
      <c r="N13" s="83"/>
      <c r="O13" s="84">
        <f>'請求書フォーム'!$G$10</f>
        <v>7500</v>
      </c>
      <c r="P13" s="84"/>
      <c r="Q13" s="84"/>
      <c r="R13" s="82" t="str">
        <f>'請求書フォーム'!$H$10</f>
        <v>消耗品</v>
      </c>
      <c r="S13" s="82"/>
    </row>
    <row r="14" spans="1:19" ht="19.5" customHeight="1">
      <c r="A14" s="11">
        <f>'請求書フォーム'!$A$11</f>
        <v>0</v>
      </c>
      <c r="B14" s="80">
        <f>'請求書フォーム'!$B$11</f>
        <v>0</v>
      </c>
      <c r="C14" s="80"/>
      <c r="D14" s="80"/>
      <c r="E14" s="81" t="str">
        <f>'請求書フォーム'!$C$11</f>
        <v>ハードファイル A4 ﾀﾃ 30</v>
      </c>
      <c r="F14" s="81"/>
      <c r="G14" s="81"/>
      <c r="H14" s="81"/>
      <c r="I14" s="9">
        <f>'請求書フォーム'!$D$11</f>
        <v>10</v>
      </c>
      <c r="J14" s="82" t="str">
        <f>'請求書フォーム'!$E$11</f>
        <v>冊</v>
      </c>
      <c r="K14" s="82"/>
      <c r="L14" s="84">
        <f>'請求書フォーム'!$F$11</f>
        <v>650</v>
      </c>
      <c r="M14" s="84"/>
      <c r="N14" s="84"/>
      <c r="O14" s="84">
        <f>'請求書フォーム'!$G$11</f>
        <v>6500</v>
      </c>
      <c r="P14" s="84"/>
      <c r="Q14" s="84"/>
      <c r="R14" s="82" t="str">
        <f>'請求書フォーム'!$H$11</f>
        <v>消耗品</v>
      </c>
      <c r="S14" s="82"/>
    </row>
    <row r="15" spans="1:19" ht="19.5" customHeight="1">
      <c r="A15" s="11">
        <f>'請求書フォーム'!$A$12</f>
        <v>0</v>
      </c>
      <c r="B15" s="80">
        <f>'請求書フォーム'!$B$12</f>
        <v>0</v>
      </c>
      <c r="C15" s="80"/>
      <c r="D15" s="80"/>
      <c r="E15" s="81" t="str">
        <f>'請求書フォーム'!$C$12</f>
        <v>ハードファイル A4 ﾀﾃ 20</v>
      </c>
      <c r="F15" s="81"/>
      <c r="G15" s="81"/>
      <c r="H15" s="81"/>
      <c r="I15" s="9">
        <f>'請求書フォーム'!$D$12</f>
        <v>10</v>
      </c>
      <c r="J15" s="82" t="str">
        <f>'請求書フォーム'!$E$12</f>
        <v>冊</v>
      </c>
      <c r="K15" s="82"/>
      <c r="L15" s="83">
        <f>'請求書フォーム'!$F$12</f>
        <v>650</v>
      </c>
      <c r="M15" s="83"/>
      <c r="N15" s="83"/>
      <c r="O15" s="84">
        <f>'請求書フォーム'!$G$12</f>
        <v>6500</v>
      </c>
      <c r="P15" s="84"/>
      <c r="Q15" s="84"/>
      <c r="R15" s="82" t="str">
        <f>'請求書フォーム'!$H$12</f>
        <v>消耗品</v>
      </c>
      <c r="S15" s="82"/>
    </row>
    <row r="16" spans="1:20" ht="20.25" customHeight="1">
      <c r="A16" s="11">
        <f>'請求書フォーム'!$A$13</f>
        <v>0</v>
      </c>
      <c r="B16" s="80">
        <f>'請求書フォーム'!$B$13</f>
        <v>0</v>
      </c>
      <c r="C16" s="80"/>
      <c r="D16" s="80"/>
      <c r="E16" s="81" t="str">
        <f>'請求書フォーム'!$C$13</f>
        <v>ハードファイル B5 ﾀﾃ 50 </v>
      </c>
      <c r="F16" s="81"/>
      <c r="G16" s="81"/>
      <c r="H16" s="81"/>
      <c r="I16" s="9">
        <f>'請求書フォーム'!$D$13</f>
        <v>10</v>
      </c>
      <c r="J16" s="82" t="str">
        <f>'請求書フォーム'!$E$13</f>
        <v>冊</v>
      </c>
      <c r="K16" s="82"/>
      <c r="L16" s="83">
        <f>'請求書フォーム'!$F$13</f>
        <v>700</v>
      </c>
      <c r="M16" s="83"/>
      <c r="N16" s="83"/>
      <c r="O16" s="84">
        <f>'請求書フォーム'!$G$13</f>
        <v>7000</v>
      </c>
      <c r="P16" s="84"/>
      <c r="Q16" s="84"/>
      <c r="R16" s="82" t="str">
        <f>'請求書フォーム'!$H$13</f>
        <v>消耗品</v>
      </c>
      <c r="S16" s="82"/>
      <c r="T16" s="12"/>
    </row>
    <row r="17" spans="1:19" ht="19.5" customHeight="1">
      <c r="A17" s="11">
        <f>'請求書フォーム'!$A$14</f>
        <v>0</v>
      </c>
      <c r="B17" s="80">
        <f>'請求書フォーム'!$B$14</f>
        <v>0</v>
      </c>
      <c r="C17" s="80"/>
      <c r="D17" s="80"/>
      <c r="E17" s="81" t="str">
        <f>'請求書フォーム'!$C$14</f>
        <v>ハードファイル B5 ﾀﾃ 30</v>
      </c>
      <c r="F17" s="81"/>
      <c r="G17" s="81"/>
      <c r="H17" s="81"/>
      <c r="I17" s="9">
        <f>'請求書フォーム'!$D$14</f>
        <v>10</v>
      </c>
      <c r="J17" s="82" t="str">
        <f>'請求書フォーム'!$E$14</f>
        <v>冊</v>
      </c>
      <c r="K17" s="82"/>
      <c r="L17" s="83">
        <f>'請求書フォーム'!$F$14</f>
        <v>600</v>
      </c>
      <c r="M17" s="83"/>
      <c r="N17" s="83"/>
      <c r="O17" s="84">
        <f>'請求書フォーム'!$G$14</f>
        <v>6000</v>
      </c>
      <c r="P17" s="84"/>
      <c r="Q17" s="84"/>
      <c r="R17" s="82" t="str">
        <f>'請求書フォーム'!$H$14</f>
        <v>消耗品</v>
      </c>
      <c r="S17" s="82"/>
    </row>
    <row r="18" spans="1:19" ht="19.5" customHeight="1">
      <c r="A18" s="11">
        <f>'請求書フォーム'!$A$15</f>
        <v>0</v>
      </c>
      <c r="B18" s="80">
        <f>'請求書フォーム'!$B$15</f>
        <v>0</v>
      </c>
      <c r="C18" s="80"/>
      <c r="D18" s="80"/>
      <c r="E18" s="81" t="str">
        <f>'請求書フォーム'!$C$15</f>
        <v>ハードファイル B5 ﾀﾃ 20</v>
      </c>
      <c r="F18" s="81"/>
      <c r="G18" s="81"/>
      <c r="H18" s="81"/>
      <c r="I18" s="9">
        <f>'請求書フォーム'!$D$15</f>
        <v>10</v>
      </c>
      <c r="J18" s="82" t="str">
        <f>'請求書フォーム'!$E$15</f>
        <v>冊</v>
      </c>
      <c r="K18" s="82"/>
      <c r="L18" s="83">
        <f>'請求書フォーム'!$F$15</f>
        <v>500</v>
      </c>
      <c r="M18" s="83"/>
      <c r="N18" s="83"/>
      <c r="O18" s="84">
        <f>'請求書フォーム'!$G$15</f>
        <v>5000</v>
      </c>
      <c r="P18" s="84"/>
      <c r="Q18" s="84"/>
      <c r="R18" s="82" t="str">
        <f>'請求書フォーム'!$H$15</f>
        <v>消耗品</v>
      </c>
      <c r="S18" s="82"/>
    </row>
    <row r="19" spans="1:19" ht="19.5" customHeight="1">
      <c r="A19" s="11">
        <f>'請求書フォーム'!$A$16</f>
        <v>0</v>
      </c>
      <c r="B19" s="80">
        <f>'請求書フォーム'!$B$16</f>
        <v>0</v>
      </c>
      <c r="C19" s="80"/>
      <c r="D19" s="80"/>
      <c r="E19" s="81" t="str">
        <f>'請求書フォーム'!$C$16</f>
        <v> クリアーファイル A4  40</v>
      </c>
      <c r="F19" s="81"/>
      <c r="G19" s="81"/>
      <c r="H19" s="81"/>
      <c r="I19" s="9">
        <f>'請求書フォーム'!$D$16</f>
        <v>10</v>
      </c>
      <c r="J19" s="82" t="str">
        <f>'請求書フォーム'!$E$16</f>
        <v>冊</v>
      </c>
      <c r="K19" s="82"/>
      <c r="L19" s="83">
        <f>'請求書フォーム'!$F$16</f>
        <v>1200</v>
      </c>
      <c r="M19" s="83"/>
      <c r="N19" s="83"/>
      <c r="O19" s="84">
        <f>'請求書フォーム'!$G$16</f>
        <v>12000</v>
      </c>
      <c r="P19" s="84"/>
      <c r="Q19" s="84"/>
      <c r="R19" s="82" t="str">
        <f>'請求書フォーム'!$H$16</f>
        <v>消耗品</v>
      </c>
      <c r="S19" s="82"/>
    </row>
    <row r="20" spans="1:19" ht="19.5" customHeight="1">
      <c r="A20" s="11">
        <f>'請求書フォーム'!$A$17</f>
        <v>0</v>
      </c>
      <c r="B20" s="80">
        <f>'請求書フォーム'!$B$17</f>
        <v>0</v>
      </c>
      <c r="C20" s="80"/>
      <c r="D20" s="80"/>
      <c r="E20" s="81" t="str">
        <f>'請求書フォーム'!$C$17</f>
        <v> クリアーファイル A4  20</v>
      </c>
      <c r="F20" s="81"/>
      <c r="G20" s="81"/>
      <c r="H20" s="81"/>
      <c r="I20" s="9">
        <f>'請求書フォーム'!$D$17</f>
        <v>10</v>
      </c>
      <c r="J20" s="82" t="str">
        <f>'請求書フォーム'!$E$17</f>
        <v>冊</v>
      </c>
      <c r="K20" s="82"/>
      <c r="L20" s="83">
        <f>'請求書フォーム'!$F$17</f>
        <v>700</v>
      </c>
      <c r="M20" s="83"/>
      <c r="N20" s="83"/>
      <c r="O20" s="84">
        <f>'請求書フォーム'!$G$17</f>
        <v>7000</v>
      </c>
      <c r="P20" s="84"/>
      <c r="Q20" s="84"/>
      <c r="R20" s="82" t="str">
        <f>'請求書フォーム'!$H$17</f>
        <v>消耗品</v>
      </c>
      <c r="S20" s="82"/>
    </row>
    <row r="21" spans="1:19" ht="19.5" customHeight="1">
      <c r="A21" s="11">
        <f>'請求書フォーム'!$A$18</f>
        <v>0</v>
      </c>
      <c r="B21" s="80">
        <f>'請求書フォーム'!$B$18</f>
        <v>0</v>
      </c>
      <c r="C21" s="80"/>
      <c r="D21" s="80"/>
      <c r="E21" s="81" t="str">
        <f>'請求書フォーム'!$C$18</f>
        <v> クリアーファイル B4  40</v>
      </c>
      <c r="F21" s="81"/>
      <c r="G21" s="81"/>
      <c r="H21" s="81"/>
      <c r="I21" s="9">
        <f>'請求書フォーム'!$D$18</f>
        <v>10</v>
      </c>
      <c r="J21" s="82" t="str">
        <f>'請求書フォーム'!$E$18</f>
        <v>冊</v>
      </c>
      <c r="K21" s="82"/>
      <c r="L21" s="83">
        <f>'請求書フォーム'!$F$18</f>
        <v>2300</v>
      </c>
      <c r="M21" s="83"/>
      <c r="N21" s="83"/>
      <c r="O21" s="84">
        <f>'請求書フォーム'!$G$18</f>
        <v>23000</v>
      </c>
      <c r="P21" s="84"/>
      <c r="Q21" s="84"/>
      <c r="R21" s="82" t="str">
        <f>'請求書フォーム'!$H$18</f>
        <v>消耗品</v>
      </c>
      <c r="S21" s="82"/>
    </row>
    <row r="22" spans="1:19" ht="19.5" customHeight="1">
      <c r="A22" s="11">
        <f>'請求書フォーム'!$A$19</f>
        <v>0</v>
      </c>
      <c r="B22" s="80">
        <f>'請求書フォーム'!$B$19</f>
        <v>0</v>
      </c>
      <c r="C22" s="80"/>
      <c r="D22" s="80"/>
      <c r="E22" s="81" t="str">
        <f>'請求書フォーム'!$C$19</f>
        <v> クリアーファイル B4  20</v>
      </c>
      <c r="F22" s="81"/>
      <c r="G22" s="81"/>
      <c r="H22" s="81"/>
      <c r="I22" s="9">
        <f>'請求書フォーム'!$D$19</f>
        <v>10</v>
      </c>
      <c r="J22" s="82" t="str">
        <f>'請求書フォーム'!$E$19</f>
        <v>冊</v>
      </c>
      <c r="K22" s="82"/>
      <c r="L22" s="83">
        <f>'請求書フォーム'!$F$19</f>
        <v>1200</v>
      </c>
      <c r="M22" s="83"/>
      <c r="N22" s="83"/>
      <c r="O22" s="84">
        <f>'請求書フォーム'!$G$19</f>
        <v>12000</v>
      </c>
      <c r="P22" s="84"/>
      <c r="Q22" s="84"/>
      <c r="R22" s="82" t="str">
        <f>'請求書フォーム'!$H$19</f>
        <v>消耗品</v>
      </c>
      <c r="S22" s="82"/>
    </row>
    <row r="23" spans="1:19" ht="19.5" customHeight="1">
      <c r="A23" s="11">
        <f>'請求書フォーム'!$A$20</f>
        <v>0</v>
      </c>
      <c r="B23" s="80">
        <f>'請求書フォーム'!$B$20</f>
        <v>0</v>
      </c>
      <c r="C23" s="80"/>
      <c r="D23" s="80"/>
      <c r="E23" s="81" t="str">
        <f>'請求書フォーム'!$C$20</f>
        <v>ボックスファイル  グレー</v>
      </c>
      <c r="F23" s="81"/>
      <c r="G23" s="81"/>
      <c r="H23" s="81"/>
      <c r="I23" s="9">
        <f>'請求書フォーム'!$D$20</f>
        <v>10</v>
      </c>
      <c r="J23" s="82" t="str">
        <f>'請求書フォーム'!$E$20</f>
        <v>冊</v>
      </c>
      <c r="K23" s="82"/>
      <c r="L23" s="83">
        <f>'請求書フォーム'!$F$20</f>
        <v>250</v>
      </c>
      <c r="M23" s="83"/>
      <c r="N23" s="83"/>
      <c r="O23" s="84">
        <f>'請求書フォーム'!$G$20</f>
        <v>2500</v>
      </c>
      <c r="P23" s="84"/>
      <c r="Q23" s="84"/>
      <c r="R23" s="82" t="str">
        <f>'請求書フォーム'!$H$20</f>
        <v>消耗品</v>
      </c>
      <c r="S23" s="82"/>
    </row>
    <row r="24" spans="1:19" ht="19.5" customHeight="1">
      <c r="A24" s="11">
        <f>'請求書フォーム'!$A$21</f>
        <v>0</v>
      </c>
      <c r="B24" s="80">
        <f>'請求書フォーム'!$B$21</f>
        <v>0</v>
      </c>
      <c r="C24" s="80"/>
      <c r="D24" s="80"/>
      <c r="E24" s="81" t="str">
        <f>'請求書フォーム'!$C$21</f>
        <v>  ボックスファイル  グリーン</v>
      </c>
      <c r="F24" s="81"/>
      <c r="G24" s="81"/>
      <c r="H24" s="81"/>
      <c r="I24" s="9">
        <f>'請求書フォーム'!$D$21</f>
        <v>10</v>
      </c>
      <c r="J24" s="82" t="str">
        <f>'請求書フォーム'!$E$21</f>
        <v>冊</v>
      </c>
      <c r="K24" s="82"/>
      <c r="L24" s="83">
        <f>'請求書フォーム'!$F$21</f>
        <v>250</v>
      </c>
      <c r="M24" s="83"/>
      <c r="N24" s="83"/>
      <c r="O24" s="84">
        <f>'請求書フォーム'!$G$21</f>
        <v>2500</v>
      </c>
      <c r="P24" s="84"/>
      <c r="Q24" s="84"/>
      <c r="R24" s="82" t="str">
        <f>'請求書フォーム'!$H$21</f>
        <v>消耗品</v>
      </c>
      <c r="S24" s="82"/>
    </row>
    <row r="25" spans="1:19" ht="19.5" customHeight="1">
      <c r="A25" s="11">
        <f>'請求書フォーム'!$A$22</f>
        <v>0</v>
      </c>
      <c r="B25" s="80">
        <f>'請求書フォーム'!$B$22</f>
        <v>0</v>
      </c>
      <c r="C25" s="80"/>
      <c r="D25" s="80"/>
      <c r="E25" s="81" t="str">
        <f>'請求書フォーム'!$C$22</f>
        <v>ボックスファイル  ブルー</v>
      </c>
      <c r="F25" s="81"/>
      <c r="G25" s="81"/>
      <c r="H25" s="81"/>
      <c r="I25" s="9">
        <f>'請求書フォーム'!$D$22</f>
        <v>10</v>
      </c>
      <c r="J25" s="82" t="str">
        <f>'請求書フォーム'!$E$22</f>
        <v>冊</v>
      </c>
      <c r="K25" s="82"/>
      <c r="L25" s="83">
        <f>'請求書フォーム'!$F$22</f>
        <v>250</v>
      </c>
      <c r="M25" s="83"/>
      <c r="N25" s="83"/>
      <c r="O25" s="84">
        <f>'請求書フォーム'!$G$22</f>
        <v>2500</v>
      </c>
      <c r="P25" s="84"/>
      <c r="Q25" s="84"/>
      <c r="R25" s="82" t="str">
        <f>'請求書フォーム'!$H$22</f>
        <v>消耗品</v>
      </c>
      <c r="S25" s="82"/>
    </row>
    <row r="26" spans="1:19" ht="19.5" customHeight="1">
      <c r="A26" s="11">
        <f>'請求書フォーム'!$A$23</f>
        <v>0</v>
      </c>
      <c r="B26" s="80">
        <f>'請求書フォーム'!$B$23</f>
        <v>0</v>
      </c>
      <c r="C26" s="80"/>
      <c r="D26" s="80"/>
      <c r="E26" s="81" t="str">
        <f>'請求書フォーム'!$C$23</f>
        <v>ボックスファイル  ピンク</v>
      </c>
      <c r="F26" s="81"/>
      <c r="G26" s="81"/>
      <c r="H26" s="81"/>
      <c r="I26" s="9">
        <f>'請求書フォーム'!$D$23</f>
        <v>5</v>
      </c>
      <c r="J26" s="82" t="str">
        <f>'請求書フォーム'!$E$23</f>
        <v>冊</v>
      </c>
      <c r="K26" s="82"/>
      <c r="L26" s="83">
        <f>'請求書フォーム'!$F$23</f>
        <v>250</v>
      </c>
      <c r="M26" s="83"/>
      <c r="N26" s="83"/>
      <c r="O26" s="84">
        <f>'請求書フォーム'!$G$23</f>
        <v>1250</v>
      </c>
      <c r="P26" s="84"/>
      <c r="Q26" s="84"/>
      <c r="R26" s="82" t="str">
        <f>'請求書フォーム'!$H$23</f>
        <v>消耗品</v>
      </c>
      <c r="S26" s="82"/>
    </row>
    <row r="27" spans="1:19" ht="19.5" customHeight="1">
      <c r="A27" s="11">
        <f>'請求書フォーム'!$A$24</f>
        <v>0</v>
      </c>
      <c r="B27" s="80">
        <f>'請求書フォーム'!$B$24</f>
        <v>0</v>
      </c>
      <c r="C27" s="80"/>
      <c r="D27" s="80"/>
      <c r="E27" s="81" t="str">
        <f>'請求書フォーム'!$C$19</f>
        <v> クリアーファイル B4  20</v>
      </c>
      <c r="F27" s="81"/>
      <c r="G27" s="81"/>
      <c r="H27" s="81"/>
      <c r="I27" s="9">
        <f>'請求書フォーム'!$D$24</f>
        <v>5</v>
      </c>
      <c r="J27" s="82" t="str">
        <f>'請求書フォーム'!$E$24</f>
        <v>パック</v>
      </c>
      <c r="K27" s="82"/>
      <c r="L27" s="83">
        <f>'請求書フォーム'!$F$24</f>
        <v>650</v>
      </c>
      <c r="M27" s="83"/>
      <c r="N27" s="83"/>
      <c r="O27" s="84">
        <f>'請求書フォーム'!$G$24</f>
        <v>3250</v>
      </c>
      <c r="P27" s="84"/>
      <c r="Q27" s="84"/>
      <c r="R27" s="82" t="str">
        <f>'請求書フォーム'!$H$24</f>
        <v>消耗品</v>
      </c>
      <c r="S27" s="82"/>
    </row>
    <row r="28" spans="1:19" ht="19.5" customHeight="1">
      <c r="A28" s="11">
        <f>'請求書フォーム'!$A$25</f>
        <v>0</v>
      </c>
      <c r="B28" s="80">
        <f>'請求書フォーム'!$B$25</f>
        <v>0</v>
      </c>
      <c r="C28" s="80"/>
      <c r="D28" s="80"/>
      <c r="E28" s="81" t="str">
        <f>'請求書フォーム'!$C$20</f>
        <v>ボックスファイル  グレー</v>
      </c>
      <c r="F28" s="81"/>
      <c r="G28" s="81"/>
      <c r="H28" s="81"/>
      <c r="I28" s="9">
        <f>'請求書フォーム'!$D$25</f>
        <v>5</v>
      </c>
      <c r="J28" s="82" t="str">
        <f>'請求書フォーム'!$E$25</f>
        <v>パック</v>
      </c>
      <c r="K28" s="82"/>
      <c r="L28" s="83">
        <f>'請求書フォーム'!$F$25</f>
        <v>550</v>
      </c>
      <c r="M28" s="83"/>
      <c r="N28" s="83"/>
      <c r="O28" s="84">
        <f>'請求書フォーム'!$G$25</f>
        <v>2750</v>
      </c>
      <c r="P28" s="84"/>
      <c r="Q28" s="84"/>
      <c r="R28" s="82" t="str">
        <f>'請求書フォーム'!$H$25</f>
        <v>消耗品</v>
      </c>
      <c r="S28" s="82"/>
    </row>
    <row r="29" spans="1:19" ht="19.5" customHeight="1">
      <c r="A29" s="11">
        <f>'請求書フォーム'!$A$26</f>
        <v>0</v>
      </c>
      <c r="B29" s="80">
        <f>'請求書フォーム'!$B$26</f>
        <v>0</v>
      </c>
      <c r="C29" s="80"/>
      <c r="D29" s="80"/>
      <c r="E29" s="81" t="str">
        <f>'請求書フォーム'!$C$26</f>
        <v>クリアーホルダー A4 5枚</v>
      </c>
      <c r="F29" s="81"/>
      <c r="G29" s="81"/>
      <c r="H29" s="81"/>
      <c r="I29" s="9">
        <f>'請求書フォーム'!$D$26</f>
        <v>5</v>
      </c>
      <c r="J29" s="82" t="str">
        <f>'請求書フォーム'!$E$26</f>
        <v>パック</v>
      </c>
      <c r="K29" s="82"/>
      <c r="L29" s="83">
        <f>'請求書フォーム'!$F$26</f>
        <v>200</v>
      </c>
      <c r="M29" s="83"/>
      <c r="N29" s="83"/>
      <c r="O29" s="84">
        <f>'請求書フォーム'!$G$26</f>
        <v>1000</v>
      </c>
      <c r="P29" s="84"/>
      <c r="Q29" s="84"/>
      <c r="R29" s="82" t="str">
        <f>'請求書フォーム'!$H$26</f>
        <v>消耗品</v>
      </c>
      <c r="S29" s="82"/>
    </row>
    <row r="30" spans="1:19" ht="19.5" customHeight="1">
      <c r="A30" s="11">
        <f>'請求書フォーム'!$A$27</f>
        <v>0</v>
      </c>
      <c r="B30" s="80">
        <f>'請求書フォーム'!$B$27</f>
        <v>0</v>
      </c>
      <c r="C30" s="80"/>
      <c r="D30" s="80"/>
      <c r="E30" s="81" t="str">
        <f>'請求書フォーム'!$C$27</f>
        <v> カラー10枚  緑</v>
      </c>
      <c r="F30" s="81"/>
      <c r="G30" s="81"/>
      <c r="H30" s="81"/>
      <c r="I30" s="9">
        <f>'請求書フォーム'!$D$27</f>
        <v>5</v>
      </c>
      <c r="J30" s="82" t="str">
        <f>'請求書フォーム'!$E$27</f>
        <v>パック</v>
      </c>
      <c r="K30" s="82"/>
      <c r="L30" s="83">
        <f>'請求書フォーム'!$F$27</f>
        <v>350</v>
      </c>
      <c r="M30" s="83"/>
      <c r="N30" s="83"/>
      <c r="O30" s="84">
        <f>'請求書フォーム'!$G$27</f>
        <v>1750</v>
      </c>
      <c r="P30" s="84"/>
      <c r="Q30" s="84"/>
      <c r="R30" s="82" t="str">
        <f>'請求書フォーム'!$H$27</f>
        <v>消耗品</v>
      </c>
      <c r="S30" s="82"/>
    </row>
    <row r="31" spans="1:19" ht="19.5" customHeight="1">
      <c r="A31" s="11">
        <f>'請求書フォーム'!$A$28</f>
        <v>0</v>
      </c>
      <c r="B31" s="80">
        <f>'請求書フォーム'!$B$28</f>
        <v>0</v>
      </c>
      <c r="C31" s="80"/>
      <c r="D31" s="80"/>
      <c r="E31" s="81" t="str">
        <f>'請求書フォーム'!$C$28</f>
        <v> カラー10枚  赤</v>
      </c>
      <c r="F31" s="81"/>
      <c r="G31" s="81"/>
      <c r="H31" s="81"/>
      <c r="I31" s="9">
        <f>'請求書フォーム'!$D$28</f>
        <v>5</v>
      </c>
      <c r="J31" s="82" t="str">
        <f>'請求書フォーム'!$E$28</f>
        <v>パック</v>
      </c>
      <c r="K31" s="82"/>
      <c r="L31" s="83">
        <f>'請求書フォーム'!$F$28</f>
        <v>350</v>
      </c>
      <c r="M31" s="83"/>
      <c r="N31" s="83"/>
      <c r="O31" s="84">
        <f>'請求書フォーム'!$G$28</f>
        <v>1750</v>
      </c>
      <c r="P31" s="84"/>
      <c r="Q31" s="84"/>
      <c r="R31" s="82" t="str">
        <f>'請求書フォーム'!$H$28</f>
        <v>消耗品</v>
      </c>
      <c r="S31" s="82"/>
    </row>
    <row r="32" spans="1:19" ht="19.5" customHeight="1">
      <c r="A32" s="11">
        <f>'請求書フォーム'!$A$29</f>
        <v>0</v>
      </c>
      <c r="B32" s="80">
        <f>'請求書フォーム'!$B$29</f>
        <v>0</v>
      </c>
      <c r="C32" s="80"/>
      <c r="D32" s="80"/>
      <c r="E32" s="81" t="str">
        <f>'請求書フォーム'!$C$29</f>
        <v> カラー10枚  黄</v>
      </c>
      <c r="F32" s="81"/>
      <c r="G32" s="81"/>
      <c r="H32" s="81"/>
      <c r="I32" s="9">
        <f>'請求書フォーム'!$D$29</f>
        <v>5</v>
      </c>
      <c r="J32" s="82" t="str">
        <f>'請求書フォーム'!$E$29</f>
        <v>パック</v>
      </c>
      <c r="K32" s="82"/>
      <c r="L32" s="83">
        <f>'請求書フォーム'!$F$29</f>
        <v>350</v>
      </c>
      <c r="M32" s="83"/>
      <c r="N32" s="83"/>
      <c r="O32" s="84">
        <f>'請求書フォーム'!$G$29</f>
        <v>1750</v>
      </c>
      <c r="P32" s="84"/>
      <c r="Q32" s="84"/>
      <c r="R32" s="82" t="str">
        <f>'請求書フォーム'!$H$29</f>
        <v>消耗品</v>
      </c>
      <c r="S32" s="82"/>
    </row>
    <row r="33" spans="1:19" ht="19.5" customHeight="1">
      <c r="A33" s="11">
        <f>'請求書フォーム'!$A$30</f>
        <v>0</v>
      </c>
      <c r="B33" s="80">
        <f>'請求書フォーム'!$B$30</f>
        <v>0</v>
      </c>
      <c r="C33" s="80"/>
      <c r="D33" s="80"/>
      <c r="E33" s="81" t="str">
        <f>'請求書フォーム'!$C$30</f>
        <v> カラー10枚  青</v>
      </c>
      <c r="F33" s="81"/>
      <c r="G33" s="81"/>
      <c r="H33" s="81"/>
      <c r="I33" s="9">
        <f>'請求書フォーム'!$D$30</f>
        <v>5</v>
      </c>
      <c r="J33" s="82" t="str">
        <f>'請求書フォーム'!$E$30</f>
        <v>パック</v>
      </c>
      <c r="K33" s="82"/>
      <c r="L33" s="83">
        <f>'請求書フォーム'!$F$30</f>
        <v>350</v>
      </c>
      <c r="M33" s="83"/>
      <c r="N33" s="83"/>
      <c r="O33" s="84">
        <f>'請求書フォーム'!$G$30</f>
        <v>1750</v>
      </c>
      <c r="P33" s="84"/>
      <c r="Q33" s="84"/>
      <c r="R33" s="82" t="str">
        <f>'請求書フォーム'!$H$30</f>
        <v>消耗品</v>
      </c>
      <c r="S33" s="82"/>
    </row>
    <row r="34" spans="1:19" ht="19.5" customHeight="1">
      <c r="A34" s="11">
        <f>'請求書フォーム'!$A$31</f>
        <v>0</v>
      </c>
      <c r="B34" s="80">
        <f>'請求書フォーム'!$B$31</f>
        <v>0</v>
      </c>
      <c r="C34" s="80"/>
      <c r="D34" s="80"/>
      <c r="E34" s="81" t="str">
        <f>'請求書フォーム'!$C$31</f>
        <v> カラー10枚  ﾋﾟﾝｸ</v>
      </c>
      <c r="F34" s="81"/>
      <c r="G34" s="81"/>
      <c r="H34" s="81"/>
      <c r="I34" s="9">
        <f>'請求書フォーム'!$D$31</f>
        <v>5</v>
      </c>
      <c r="J34" s="82" t="str">
        <f>'請求書フォーム'!$E$31</f>
        <v>パック</v>
      </c>
      <c r="K34" s="82"/>
      <c r="L34" s="83">
        <f>'請求書フォーム'!$F$31</f>
        <v>350</v>
      </c>
      <c r="M34" s="83"/>
      <c r="N34" s="83"/>
      <c r="O34" s="84">
        <f>'請求書フォーム'!$G$31</f>
        <v>1750</v>
      </c>
      <c r="P34" s="84"/>
      <c r="Q34" s="84"/>
      <c r="R34" s="82" t="str">
        <f>'請求書フォーム'!$H$31</f>
        <v>消耗品</v>
      </c>
      <c r="S34" s="82"/>
    </row>
    <row r="35" spans="1:19" ht="19.5" customHeight="1">
      <c r="A35" s="11">
        <f>'請求書フォーム'!$A$32</f>
        <v>0</v>
      </c>
      <c r="B35" s="80">
        <f>'請求書フォーム'!$B$32</f>
        <v>0</v>
      </c>
      <c r="C35" s="80"/>
      <c r="D35" s="80"/>
      <c r="E35" s="81" t="str">
        <f>'請求書フォーム'!$C$32</f>
        <v>ノート  A罫  B5 30枚 赤</v>
      </c>
      <c r="F35" s="81"/>
      <c r="G35" s="81"/>
      <c r="H35" s="81"/>
      <c r="I35" s="9">
        <f>'請求書フォーム'!$D$32</f>
        <v>20</v>
      </c>
      <c r="J35" s="82" t="str">
        <f>'請求書フォーム'!$E$32</f>
        <v>冊</v>
      </c>
      <c r="K35" s="82"/>
      <c r="L35" s="83">
        <f>'請求書フォーム'!$F$32</f>
        <v>100</v>
      </c>
      <c r="M35" s="83"/>
      <c r="N35" s="83"/>
      <c r="O35" s="84">
        <f>'請求書フォーム'!$G$32</f>
        <v>2000</v>
      </c>
      <c r="P35" s="84"/>
      <c r="Q35" s="84"/>
      <c r="R35" s="82" t="str">
        <f>'請求書フォーム'!$H$32</f>
        <v>消耗品</v>
      </c>
      <c r="S35" s="82"/>
    </row>
    <row r="36" spans="1:19" ht="19.5" customHeight="1">
      <c r="A36" s="11">
        <f>'請求書フォーム'!$A$33</f>
        <v>0</v>
      </c>
      <c r="B36" s="80">
        <f>'請求書フォーム'!$B$33</f>
        <v>0</v>
      </c>
      <c r="C36" s="80"/>
      <c r="D36" s="80"/>
      <c r="E36" s="81" t="str">
        <f>'請求書フォーム'!$C$33</f>
        <v>ノート  A罫  B5 30枚 青</v>
      </c>
      <c r="F36" s="81"/>
      <c r="G36" s="81"/>
      <c r="H36" s="81"/>
      <c r="I36" s="9">
        <f>'請求書フォーム'!$D$33</f>
        <v>20</v>
      </c>
      <c r="J36" s="82" t="str">
        <f>'請求書フォーム'!$E$33</f>
        <v>冊</v>
      </c>
      <c r="K36" s="82"/>
      <c r="L36" s="83">
        <f>'請求書フォーム'!$F$33</f>
        <v>100</v>
      </c>
      <c r="M36" s="83"/>
      <c r="N36" s="83"/>
      <c r="O36" s="84">
        <f>'請求書フォーム'!$G$33</f>
        <v>2000</v>
      </c>
      <c r="P36" s="84"/>
      <c r="Q36" s="84"/>
      <c r="R36" s="82" t="str">
        <f>'請求書フォーム'!$H$33</f>
        <v>消耗品</v>
      </c>
      <c r="S36" s="82"/>
    </row>
    <row r="37" spans="1:19" ht="19.5" customHeight="1">
      <c r="A37" s="11">
        <f>'請求書フォーム'!$A$34</f>
        <v>0</v>
      </c>
      <c r="B37" s="80">
        <f>'請求書フォーム'!$B$34</f>
        <v>0</v>
      </c>
      <c r="C37" s="80"/>
      <c r="D37" s="80"/>
      <c r="E37" s="81" t="str">
        <f>'請求書フォーム'!$C$34</f>
        <v>ノート  B罫  B5 30枚 赤</v>
      </c>
      <c r="F37" s="81"/>
      <c r="G37" s="81"/>
      <c r="H37" s="81"/>
      <c r="I37" s="9">
        <f>'請求書フォーム'!$D$34</f>
        <v>20</v>
      </c>
      <c r="J37" s="82" t="str">
        <f>'請求書フォーム'!$E$34</f>
        <v>冊</v>
      </c>
      <c r="K37" s="82"/>
      <c r="L37" s="83">
        <f>'請求書フォーム'!$F$34</f>
        <v>100</v>
      </c>
      <c r="M37" s="83"/>
      <c r="N37" s="83"/>
      <c r="O37" s="84">
        <f>'請求書フォーム'!$G$34</f>
        <v>2000</v>
      </c>
      <c r="P37" s="84"/>
      <c r="Q37" s="84"/>
      <c r="R37" s="82" t="str">
        <f>'請求書フォーム'!$H$34</f>
        <v>消耗品</v>
      </c>
      <c r="S37" s="82"/>
    </row>
    <row r="38" spans="1:19" ht="19.5" customHeight="1">
      <c r="A38" s="11">
        <f>'請求書フォーム'!$A$35</f>
        <v>0</v>
      </c>
      <c r="B38" s="80">
        <f>'請求書フォーム'!$B$35</f>
        <v>0</v>
      </c>
      <c r="C38" s="80"/>
      <c r="D38" s="80"/>
      <c r="E38" s="81" t="str">
        <f>'請求書フォーム'!$C$35</f>
        <v>ノート  B罫  B5 30枚 青</v>
      </c>
      <c r="F38" s="81"/>
      <c r="G38" s="81"/>
      <c r="H38" s="81"/>
      <c r="I38" s="9">
        <f>'請求書フォーム'!$D$35</f>
        <v>20</v>
      </c>
      <c r="J38" s="82" t="str">
        <f>'請求書フォーム'!$E$35</f>
        <v>冊</v>
      </c>
      <c r="K38" s="82"/>
      <c r="L38" s="83">
        <f>'請求書フォーム'!$F$35</f>
        <v>100</v>
      </c>
      <c r="M38" s="83"/>
      <c r="N38" s="83"/>
      <c r="O38" s="84">
        <f>'請求書フォーム'!$G$35</f>
        <v>2000</v>
      </c>
      <c r="P38" s="84"/>
      <c r="Q38" s="84"/>
      <c r="R38" s="82" t="str">
        <f>'請求書フォーム'!$H$35</f>
        <v>消耗品</v>
      </c>
      <c r="S38" s="82"/>
    </row>
    <row r="39" spans="1:19" ht="19.5" customHeight="1">
      <c r="A39" s="11">
        <f>'請求書フォーム'!$A$36</f>
        <v>0</v>
      </c>
      <c r="B39" s="80">
        <f>'請求書フォーム'!$B$36</f>
        <v>0</v>
      </c>
      <c r="C39" s="80"/>
      <c r="D39" s="80"/>
      <c r="E39" s="81" t="str">
        <f>'請求書フォーム'!$C$36</f>
        <v>レポート用紙 A罫 50枚 赤</v>
      </c>
      <c r="F39" s="81"/>
      <c r="G39" s="81"/>
      <c r="H39" s="81"/>
      <c r="I39" s="9">
        <f>'請求書フォーム'!$D$36</f>
        <v>20</v>
      </c>
      <c r="J39" s="82" t="str">
        <f>'請求書フォーム'!$E$36</f>
        <v>冊</v>
      </c>
      <c r="K39" s="82"/>
      <c r="L39" s="83">
        <f>'請求書フォーム'!$F$36</f>
        <v>180</v>
      </c>
      <c r="M39" s="83"/>
      <c r="N39" s="83"/>
      <c r="O39" s="84">
        <f>'請求書フォーム'!$G$36</f>
        <v>3600</v>
      </c>
      <c r="P39" s="84"/>
      <c r="Q39" s="84"/>
      <c r="R39" s="82" t="str">
        <f>'請求書フォーム'!$H$36</f>
        <v>消耗品</v>
      </c>
      <c r="S39" s="82"/>
    </row>
    <row r="40" spans="1:19" ht="19.5" customHeight="1">
      <c r="A40" s="11">
        <f>'請求書フォーム'!$A$37</f>
        <v>0</v>
      </c>
      <c r="B40" s="80">
        <f>'請求書フォーム'!$B$37</f>
        <v>0</v>
      </c>
      <c r="C40" s="80"/>
      <c r="D40" s="80"/>
      <c r="E40" s="81" t="str">
        <f>'請求書フォーム'!$C$37</f>
        <v>レポート用紙 A罫 50枚 青</v>
      </c>
      <c r="F40" s="81"/>
      <c r="G40" s="81"/>
      <c r="H40" s="81"/>
      <c r="I40" s="9">
        <f>'請求書フォーム'!$D$37</f>
        <v>20</v>
      </c>
      <c r="J40" s="82" t="str">
        <f>'請求書フォーム'!$E$37</f>
        <v>冊</v>
      </c>
      <c r="K40" s="82"/>
      <c r="L40" s="83">
        <f>'請求書フォーム'!$F$37</f>
        <v>180</v>
      </c>
      <c r="M40" s="83"/>
      <c r="N40" s="83"/>
      <c r="O40" s="84">
        <f>'請求書フォーム'!$G$37</f>
        <v>3600</v>
      </c>
      <c r="P40" s="84"/>
      <c r="Q40" s="84"/>
      <c r="R40" s="82" t="str">
        <f>'請求書フォーム'!$H$37</f>
        <v>消耗品</v>
      </c>
      <c r="S40" s="82"/>
    </row>
    <row r="41" spans="1:19" ht="19.5" customHeight="1">
      <c r="A41" s="11">
        <f>'請求書フォーム'!$A$38</f>
        <v>0</v>
      </c>
      <c r="B41" s="80">
        <f>'請求書フォーム'!$B$38</f>
        <v>0</v>
      </c>
      <c r="C41" s="80"/>
      <c r="D41" s="80"/>
      <c r="E41" s="81" t="str">
        <f>'請求書フォーム'!$C$38</f>
        <v>ﾙｰｽﾞﾘｰﾌ B5 A罫 100枚</v>
      </c>
      <c r="F41" s="81"/>
      <c r="G41" s="81"/>
      <c r="H41" s="81"/>
      <c r="I41" s="9">
        <f>'請求書フォーム'!$D$38</f>
        <v>5</v>
      </c>
      <c r="J41" s="82" t="str">
        <f>'請求書フォーム'!$E$38</f>
        <v>冊</v>
      </c>
      <c r="K41" s="82"/>
      <c r="L41" s="83">
        <f>'請求書フォーム'!$F$38</f>
        <v>200</v>
      </c>
      <c r="M41" s="83"/>
      <c r="N41" s="83"/>
      <c r="O41" s="84">
        <f>'請求書フォーム'!$G$38</f>
        <v>1000</v>
      </c>
      <c r="P41" s="84"/>
      <c r="Q41" s="84"/>
      <c r="R41" s="82" t="str">
        <f>'請求書フォーム'!$H$38</f>
        <v>消耗品</v>
      </c>
      <c r="S41" s="82"/>
    </row>
    <row r="42" spans="1:19" ht="19.5" customHeight="1">
      <c r="A42" s="11">
        <f>'請求書フォーム'!$A$39</f>
        <v>0</v>
      </c>
      <c r="B42" s="80">
        <f>'請求書フォーム'!$B$39</f>
        <v>0</v>
      </c>
      <c r="C42" s="80"/>
      <c r="D42" s="80"/>
      <c r="E42" s="81" t="str">
        <f>'請求書フォーム'!$C$39</f>
        <v>ﾙｰｽﾞﾘｰﾌ B5 B罫 100枚</v>
      </c>
      <c r="F42" s="81"/>
      <c r="G42" s="81"/>
      <c r="H42" s="81"/>
      <c r="I42" s="9">
        <f>'請求書フォーム'!$D$39</f>
        <v>5</v>
      </c>
      <c r="J42" s="82" t="str">
        <f>'請求書フォーム'!$E$39</f>
        <v>冊</v>
      </c>
      <c r="K42" s="82"/>
      <c r="L42" s="83">
        <f>'請求書フォーム'!$F$39</f>
        <v>200</v>
      </c>
      <c r="M42" s="83"/>
      <c r="N42" s="83"/>
      <c r="O42" s="84">
        <f>'請求書フォーム'!$G$39</f>
        <v>1000</v>
      </c>
      <c r="P42" s="84"/>
      <c r="Q42" s="84"/>
      <c r="R42" s="82" t="str">
        <f>'請求書フォーム'!$H$39</f>
        <v>消耗品</v>
      </c>
      <c r="S42" s="82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8:19" ht="13.5">
      <c r="R67" s="1"/>
      <c r="S67" s="1"/>
    </row>
    <row r="68" spans="18:19" ht="13.5">
      <c r="R68" s="1"/>
      <c r="S68" s="1"/>
    </row>
    <row r="69" spans="18:19" ht="13.5">
      <c r="R69" s="1"/>
      <c r="S69" s="1"/>
    </row>
    <row r="70" spans="18:19" ht="13.5">
      <c r="R70" s="1"/>
      <c r="S70" s="1"/>
    </row>
    <row r="71" spans="18:19" ht="13.5">
      <c r="R71" s="1"/>
      <c r="S71" s="1"/>
    </row>
    <row r="72" spans="18:19" ht="13.5">
      <c r="R72" s="1"/>
      <c r="S72" s="1"/>
    </row>
    <row r="73" spans="18:19" ht="13.5">
      <c r="R73" s="1"/>
      <c r="S73" s="1"/>
    </row>
    <row r="74" spans="18:19" ht="13.5">
      <c r="R74" s="1"/>
      <c r="S74" s="1"/>
    </row>
    <row r="75" spans="18:19" ht="13.5">
      <c r="R75" s="1"/>
      <c r="S75" s="1"/>
    </row>
    <row r="76" spans="18:19" ht="13.5">
      <c r="R76" s="1"/>
      <c r="S76" s="1"/>
    </row>
    <row r="77" spans="18:19" ht="13.5">
      <c r="R77" s="1"/>
      <c r="S77" s="1"/>
    </row>
    <row r="78" spans="18:19" ht="13.5">
      <c r="R78" s="1"/>
      <c r="S78" s="1"/>
    </row>
    <row r="79" spans="18:19" ht="13.5">
      <c r="R79" s="1"/>
      <c r="S79" s="1"/>
    </row>
    <row r="80" spans="18:19" ht="13.5">
      <c r="R80" s="1"/>
      <c r="S80" s="1"/>
    </row>
    <row r="81" spans="18:19" ht="13.5">
      <c r="R81" s="1"/>
      <c r="S81" s="1"/>
    </row>
    <row r="82" spans="18:19" ht="13.5">
      <c r="R82" s="1"/>
      <c r="S82" s="1"/>
    </row>
    <row r="83" spans="18:19" ht="13.5">
      <c r="R83" s="1"/>
      <c r="S83" s="1"/>
    </row>
    <row r="84" spans="18:19" ht="13.5">
      <c r="R84" s="1"/>
      <c r="S84" s="1"/>
    </row>
    <row r="85" spans="18:19" ht="13.5">
      <c r="R85" s="1"/>
      <c r="S85" s="1"/>
    </row>
    <row r="86" spans="18:19" ht="13.5">
      <c r="R86" s="1"/>
      <c r="S86" s="1"/>
    </row>
    <row r="87" spans="18:19" ht="13.5">
      <c r="R87" s="1"/>
      <c r="S87" s="1"/>
    </row>
    <row r="88" spans="18:19" ht="13.5">
      <c r="R88" s="1"/>
      <c r="S88" s="1"/>
    </row>
    <row r="89" spans="18:19" ht="13.5">
      <c r="R89" s="1"/>
      <c r="S89" s="1"/>
    </row>
    <row r="90" spans="18:19" ht="13.5">
      <c r="R90" s="1"/>
      <c r="S90" s="1"/>
    </row>
    <row r="91" spans="18:19" ht="13.5">
      <c r="R91" s="1"/>
      <c r="S91" s="1"/>
    </row>
    <row r="92" spans="18:19" ht="13.5">
      <c r="R92" s="1"/>
      <c r="S92" s="1"/>
    </row>
    <row r="93" spans="18:19" ht="13.5">
      <c r="R93" s="1"/>
      <c r="S93" s="1"/>
    </row>
    <row r="94" spans="18:19" ht="13.5">
      <c r="R94" s="1"/>
      <c r="S94" s="1"/>
    </row>
    <row r="95" spans="18:19" ht="13.5">
      <c r="R95" s="1"/>
      <c r="S95" s="1"/>
    </row>
    <row r="96" spans="18:19" ht="13.5">
      <c r="R96" s="1"/>
      <c r="S96" s="1"/>
    </row>
    <row r="97" spans="18:19" ht="13.5">
      <c r="R97" s="1"/>
      <c r="S97" s="1"/>
    </row>
    <row r="98" spans="18:19" ht="13.5">
      <c r="R98" s="1"/>
      <c r="S98" s="1"/>
    </row>
    <row r="99" spans="18:19" ht="13.5">
      <c r="R99" s="1"/>
      <c r="S99" s="1"/>
    </row>
    <row r="100" spans="18:19" ht="13.5">
      <c r="R100" s="1"/>
      <c r="S100" s="1"/>
    </row>
    <row r="101" spans="18:19" ht="13.5">
      <c r="R101" s="1"/>
      <c r="S101" s="1"/>
    </row>
    <row r="102" spans="18:19" ht="13.5">
      <c r="R102" s="1"/>
      <c r="S102" s="1"/>
    </row>
    <row r="103" spans="18:19" ht="13.5">
      <c r="R103" s="1"/>
      <c r="S103" s="1"/>
    </row>
    <row r="104" spans="18:19" ht="13.5">
      <c r="R104" s="1"/>
      <c r="S104" s="1"/>
    </row>
    <row r="105" spans="18:19" ht="13.5">
      <c r="R105" s="1"/>
      <c r="S105" s="1"/>
    </row>
    <row r="106" spans="18:19" ht="13.5">
      <c r="R106" s="1"/>
      <c r="S106" s="1"/>
    </row>
    <row r="107" spans="18:19" ht="13.5">
      <c r="R107" s="1"/>
      <c r="S107" s="1"/>
    </row>
  </sheetData>
  <sheetProtection sheet="1" objects="1" scenarios="1"/>
  <mergeCells count="210">
    <mergeCell ref="O4:R4"/>
    <mergeCell ref="M5:O5"/>
    <mergeCell ref="M6:O6"/>
    <mergeCell ref="J5:L5"/>
    <mergeCell ref="J6:L6"/>
    <mergeCell ref="O3:S3"/>
    <mergeCell ref="J3:N3"/>
    <mergeCell ref="A3:D3"/>
    <mergeCell ref="A2:E2"/>
    <mergeCell ref="L13:N13"/>
    <mergeCell ref="J34:K34"/>
    <mergeCell ref="E38:H38"/>
    <mergeCell ref="B38:D38"/>
    <mergeCell ref="J35:K35"/>
    <mergeCell ref="J38:K38"/>
    <mergeCell ref="L37:N37"/>
    <mergeCell ref="E34:H34"/>
    <mergeCell ref="L33:N33"/>
    <mergeCell ref="L38:N38"/>
    <mergeCell ref="B39:D39"/>
    <mergeCell ref="B40:D40"/>
    <mergeCell ref="B41:D41"/>
    <mergeCell ref="E41:H41"/>
    <mergeCell ref="O42:Q42"/>
    <mergeCell ref="J39:K39"/>
    <mergeCell ref="J40:K40"/>
    <mergeCell ref="J41:K41"/>
    <mergeCell ref="L42:N42"/>
    <mergeCell ref="O41:Q41"/>
    <mergeCell ref="L39:N39"/>
    <mergeCell ref="L40:N40"/>
    <mergeCell ref="L41:N41"/>
    <mergeCell ref="R38:S38"/>
    <mergeCell ref="O38:Q38"/>
    <mergeCell ref="O39:Q39"/>
    <mergeCell ref="O40:Q40"/>
    <mergeCell ref="R39:S39"/>
    <mergeCell ref="R40:S40"/>
    <mergeCell ref="R41:S41"/>
    <mergeCell ref="R42:S42"/>
    <mergeCell ref="O37:Q37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O29:Q29"/>
    <mergeCell ref="O30:Q30"/>
    <mergeCell ref="O32:Q32"/>
    <mergeCell ref="O31:Q31"/>
    <mergeCell ref="O33:Q33"/>
    <mergeCell ref="O34:Q34"/>
    <mergeCell ref="O35:Q35"/>
    <mergeCell ref="O36:Q36"/>
    <mergeCell ref="L36:N36"/>
    <mergeCell ref="L29:N29"/>
    <mergeCell ref="L30:N30"/>
    <mergeCell ref="L31:N31"/>
    <mergeCell ref="L32:N32"/>
    <mergeCell ref="L34:N34"/>
    <mergeCell ref="L35:N35"/>
    <mergeCell ref="J36:K36"/>
    <mergeCell ref="J37:K37"/>
    <mergeCell ref="B36:D36"/>
    <mergeCell ref="B37:D37"/>
    <mergeCell ref="E36:H36"/>
    <mergeCell ref="E37:H37"/>
    <mergeCell ref="E33:H33"/>
    <mergeCell ref="E35:H35"/>
    <mergeCell ref="B32:D32"/>
    <mergeCell ref="B34:D34"/>
    <mergeCell ref="B35:D35"/>
    <mergeCell ref="B33:D33"/>
    <mergeCell ref="E32:H32"/>
    <mergeCell ref="B30:D30"/>
    <mergeCell ref="B29:D29"/>
    <mergeCell ref="B31:D31"/>
    <mergeCell ref="J29:K29"/>
    <mergeCell ref="J30:K30"/>
    <mergeCell ref="J31:K31"/>
    <mergeCell ref="E29:H29"/>
    <mergeCell ref="E30:H30"/>
    <mergeCell ref="E31:H31"/>
    <mergeCell ref="J33:K33"/>
    <mergeCell ref="J20:K20"/>
    <mergeCell ref="J21:K21"/>
    <mergeCell ref="J22:K22"/>
    <mergeCell ref="J23:K23"/>
    <mergeCell ref="J32:K32"/>
    <mergeCell ref="J24:K24"/>
    <mergeCell ref="J25:K25"/>
    <mergeCell ref="J26:K26"/>
    <mergeCell ref="J28:K28"/>
    <mergeCell ref="L28:N2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L23:N23"/>
    <mergeCell ref="L24:N24"/>
    <mergeCell ref="L25:N25"/>
    <mergeCell ref="L26:N26"/>
    <mergeCell ref="L19:N19"/>
    <mergeCell ref="L20:N20"/>
    <mergeCell ref="L21:N21"/>
    <mergeCell ref="L22:N22"/>
    <mergeCell ref="R28:S28"/>
    <mergeCell ref="O19:Q19"/>
    <mergeCell ref="O20:Q20"/>
    <mergeCell ref="O21:Q21"/>
    <mergeCell ref="O22:Q22"/>
    <mergeCell ref="O23:Q23"/>
    <mergeCell ref="O24:Q24"/>
    <mergeCell ref="O25:Q25"/>
    <mergeCell ref="O26:Q26"/>
    <mergeCell ref="O28:Q28"/>
    <mergeCell ref="R23:S23"/>
    <mergeCell ref="R24:S24"/>
    <mergeCell ref="R25:S25"/>
    <mergeCell ref="R26:S26"/>
    <mergeCell ref="R19:S19"/>
    <mergeCell ref="R20:S20"/>
    <mergeCell ref="R21:S21"/>
    <mergeCell ref="R22:S22"/>
    <mergeCell ref="O17:Q17"/>
    <mergeCell ref="O18:Q18"/>
    <mergeCell ref="R14:S14"/>
    <mergeCell ref="R15:S15"/>
    <mergeCell ref="R16:S16"/>
    <mergeCell ref="R17:S17"/>
    <mergeCell ref="R18:S18"/>
    <mergeCell ref="O14:Q14"/>
    <mergeCell ref="O15:Q15"/>
    <mergeCell ref="O16:Q16"/>
    <mergeCell ref="J15:K15"/>
    <mergeCell ref="J16:K16"/>
    <mergeCell ref="J14:K14"/>
    <mergeCell ref="L18:N18"/>
    <mergeCell ref="L14:N14"/>
    <mergeCell ref="L16:N16"/>
    <mergeCell ref="L17:N17"/>
    <mergeCell ref="L15:N15"/>
    <mergeCell ref="J17:K17"/>
    <mergeCell ref="J18:K18"/>
    <mergeCell ref="E18:H18"/>
    <mergeCell ref="B15:D15"/>
    <mergeCell ref="B16:D16"/>
    <mergeCell ref="B17:D17"/>
    <mergeCell ref="E17:H17"/>
    <mergeCell ref="J1:L1"/>
    <mergeCell ref="R12:S12"/>
    <mergeCell ref="R13:S13"/>
    <mergeCell ref="J13:K13"/>
    <mergeCell ref="N9:O9"/>
    <mergeCell ref="N10:O10"/>
    <mergeCell ref="L12:N12"/>
    <mergeCell ref="O13:Q13"/>
    <mergeCell ref="O12:Q12"/>
    <mergeCell ref="Q10:S10"/>
    <mergeCell ref="C6:E6"/>
    <mergeCell ref="B13:D13"/>
    <mergeCell ref="E12:H12"/>
    <mergeCell ref="E13:H13"/>
    <mergeCell ref="B12:D12"/>
    <mergeCell ref="A9:C9"/>
    <mergeCell ref="A10:C10"/>
    <mergeCell ref="K10:M10"/>
    <mergeCell ref="J12:K12"/>
    <mergeCell ref="D10:F10"/>
    <mergeCell ref="K9:M9"/>
    <mergeCell ref="H10:J10"/>
    <mergeCell ref="E25:H25"/>
    <mergeCell ref="E26:H26"/>
    <mergeCell ref="E28:H28"/>
    <mergeCell ref="D9:F9"/>
    <mergeCell ref="H9:J9"/>
    <mergeCell ref="B14:D14"/>
    <mergeCell ref="E14:H14"/>
    <mergeCell ref="B18:D18"/>
    <mergeCell ref="E15:H15"/>
    <mergeCell ref="E16:H16"/>
    <mergeCell ref="E21:H21"/>
    <mergeCell ref="E22:H22"/>
    <mergeCell ref="E23:H23"/>
    <mergeCell ref="E24:H24"/>
    <mergeCell ref="R27:S27"/>
    <mergeCell ref="B27:D27"/>
    <mergeCell ref="E27:H27"/>
    <mergeCell ref="J27:K27"/>
    <mergeCell ref="L27:N27"/>
    <mergeCell ref="O27:Q27"/>
    <mergeCell ref="A4:F4"/>
    <mergeCell ref="J4:L4"/>
    <mergeCell ref="B42:D42"/>
    <mergeCell ref="E42:H42"/>
    <mergeCell ref="J42:K42"/>
    <mergeCell ref="E39:H39"/>
    <mergeCell ref="E40:H40"/>
    <mergeCell ref="J19:K19"/>
    <mergeCell ref="E19:H19"/>
    <mergeCell ref="E20:H20"/>
  </mergeCells>
  <conditionalFormatting sqref="B6:E65536 N4:R4 T1:IV65536 J1:S2 S4:S65536 J3:L65536 M3:M4 M5:R65536 O3:Q3 B1:D2 A1:A65536 G1:I65536 E1:F3 F5:F65536">
    <cfRule type="cellIs" priority="1" dxfId="0" operator="equal" stopIfTrue="1">
      <formula>0</formula>
    </cfRule>
  </conditionalFormatting>
  <printOptions/>
  <pageMargins left="0.7086614173228347" right="0.31496062992125984" top="0.5118110236220472" bottom="0.472440944881889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（株）ﾄｯﾌﾟﾏﾈｼﾞﾒﾝﾄｻｰﾋﾞｽ</dc:creator>
  <cp:keywords/>
  <dc:description/>
  <cp:lastModifiedBy>chie</cp:lastModifiedBy>
  <cp:lastPrinted>1997-11-20T02:39:53Z</cp:lastPrinted>
  <dcterms:created xsi:type="dcterms:W3CDTF">1997-10-16T06:05:03Z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